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G:\FormsFromWordPressWebsite\Probate\"/>
    </mc:Choice>
  </mc:AlternateContent>
  <xr:revisionPtr revIDLastSave="0" documentId="8_{36447E1A-1851-443E-A2DB-DB2F380F838E}" xr6:coauthVersionLast="36" xr6:coauthVersionMax="36" xr10:uidLastSave="{00000000-0000-0000-0000-000000000000}"/>
  <bookViews>
    <workbookView xWindow="-110" yWindow="-110" windowWidth="23250" windowHeight="12330" activeTab="2" xr2:uid="{00000000-000D-0000-FFFF-FFFF00000000}"/>
  </bookViews>
  <sheets>
    <sheet name="Inventory" sheetId="1" r:id="rId1"/>
    <sheet name="Final Settlement" sheetId="2" r:id="rId2"/>
    <sheet name="Stat Fee Calcs" sheetId="6" r:id="rId3"/>
  </sheets>
  <definedNames>
    <definedName name="_xlnm.Print_Area" localSheetId="1">'Final Settlement'!$A$1:$F$156</definedName>
    <definedName name="_xlnm.Print_Area" localSheetId="0">Inventory!$A$1:$E$113</definedName>
  </definedNames>
  <calcPr calcId="191029"/>
</workbook>
</file>

<file path=xl/calcChain.xml><?xml version="1.0" encoding="utf-8"?>
<calcChain xmlns="http://schemas.openxmlformats.org/spreadsheetml/2006/main">
  <c r="F6" i="6" l="1"/>
  <c r="C93" i="2" l="1"/>
  <c r="C91" i="2"/>
  <c r="C94" i="2" s="1"/>
  <c r="E41" i="1"/>
  <c r="E102" i="2" l="1"/>
  <c r="E103" i="2" s="1"/>
  <c r="D88" i="2"/>
  <c r="D7" i="6"/>
  <c r="D8" i="6" s="1"/>
  <c r="D9" i="6" s="1"/>
  <c r="D10" i="6" s="1"/>
  <c r="D11" i="6" s="1"/>
  <c r="E117" i="2"/>
  <c r="E67" i="1"/>
  <c r="E75" i="1" s="1"/>
  <c r="E16" i="2" s="1"/>
  <c r="E73" i="1"/>
  <c r="E74" i="1"/>
  <c r="E76" i="1"/>
  <c r="E70" i="1"/>
  <c r="E81" i="1"/>
  <c r="D117" i="2"/>
  <c r="F11" i="6" l="1"/>
  <c r="E11" i="6"/>
  <c r="B12" i="6" s="1"/>
  <c r="F12" i="6" s="1"/>
  <c r="E77" i="1"/>
  <c r="E9" i="6"/>
  <c r="G9" i="6" s="1"/>
  <c r="E8" i="6"/>
  <c r="G8" i="6" s="1"/>
  <c r="E6" i="6"/>
  <c r="G6" i="6" s="1"/>
  <c r="E10" i="6"/>
  <c r="G10" i="6" s="1"/>
  <c r="F7" i="6"/>
  <c r="F9" i="6"/>
  <c r="E7" i="6"/>
  <c r="G7" i="6" s="1"/>
  <c r="F8" i="6"/>
  <c r="F10" i="6"/>
  <c r="G11" i="6" l="1"/>
  <c r="D12" i="6"/>
  <c r="E12" i="6" s="1"/>
  <c r="G12" i="6" s="1"/>
  <c r="G13" i="6" s="1"/>
  <c r="D90" i="2"/>
  <c r="F13" i="6"/>
  <c r="H15" i="6" l="1"/>
  <c r="D4" i="6" l="1"/>
  <c r="E85" i="2"/>
  <c r="E81" i="2"/>
  <c r="E88" i="2" s="1"/>
  <c r="D89" i="2" s="1"/>
  <c r="D9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Misty Watson</author>
  </authors>
  <commentList>
    <comment ref="B18" authorId="0" shapeId="0" xr:uid="{34432FF8-53B6-4540-B92F-879B40CF089F}">
      <text>
        <r>
          <rPr>
            <b/>
            <sz val="9"/>
            <color indexed="81"/>
            <rFont val="Tahoma"/>
            <family val="2"/>
          </rPr>
          <t>Misty Watson:</t>
        </r>
        <r>
          <rPr>
            <sz val="9"/>
            <color indexed="81"/>
            <rFont val="Tahoma"/>
            <family val="2"/>
          </rPr>
          <t xml:space="preserve">
Only Real Property Located in Missouri should be listed here. The completely legal description of the property is required. </t>
        </r>
      </text>
    </comment>
    <comment ref="E18" authorId="0" shapeId="0" xr:uid="{6E331010-93E1-4BF3-8364-CD904006DAAF}">
      <text>
        <r>
          <rPr>
            <b/>
            <sz val="9"/>
            <color indexed="81"/>
            <rFont val="Tahoma"/>
            <family val="2"/>
          </rPr>
          <t>Misty Watson:</t>
        </r>
        <r>
          <rPr>
            <sz val="9"/>
            <color indexed="81"/>
            <rFont val="Tahoma"/>
            <family val="2"/>
          </rPr>
          <t xml:space="preserve">
The value of the property stated here should be the net value. In the previous column, after typing the legal description, you can state the total value minus the encumberances. </t>
        </r>
      </text>
    </comment>
    <comment ref="A30" authorId="0" shapeId="0" xr:uid="{B43B8911-CA0F-4A43-B85E-5EFFC759DE68}">
      <text>
        <r>
          <rPr>
            <b/>
            <sz val="9"/>
            <color indexed="81"/>
            <rFont val="Tahoma"/>
            <family val="2"/>
          </rPr>
          <t>Misty Watson:</t>
        </r>
        <r>
          <rPr>
            <sz val="9"/>
            <color indexed="81"/>
            <rFont val="Tahoma"/>
            <family val="2"/>
          </rPr>
          <t xml:space="preserve">
If you have more than 2 parcels of property, right click on your mouse. Click insert and add rows as needed.</t>
        </r>
      </text>
    </comment>
    <comment ref="A43" authorId="0" shapeId="0" xr:uid="{643FC939-431C-431B-82DC-B90345414AC5}">
      <text>
        <r>
          <rPr>
            <b/>
            <sz val="9"/>
            <color indexed="81"/>
            <rFont val="Tahoma"/>
            <charset val="1"/>
          </rPr>
          <t>Misty Watson:</t>
        </r>
        <r>
          <rPr>
            <sz val="9"/>
            <color indexed="81"/>
            <rFont val="Tahoma"/>
            <charset val="1"/>
          </rPr>
          <t xml:space="preserve">
If additional property needs to be listed and there is not sufficient room, right click, click insert and add rows if needed.
</t>
        </r>
      </text>
    </comment>
    <comment ref="B45" authorId="0" shapeId="0" xr:uid="{2B1DCE7C-F6DC-49D0-8687-D7C7D0623B3C}">
      <text>
        <r>
          <rPr>
            <b/>
            <sz val="9"/>
            <color indexed="81"/>
            <rFont val="Tahoma"/>
            <family val="2"/>
          </rPr>
          <t>Misty Watson:</t>
        </r>
        <r>
          <rPr>
            <sz val="9"/>
            <color indexed="81"/>
            <rFont val="Tahoma"/>
            <family val="2"/>
          </rPr>
          <t xml:space="preserve">
If the value of the property is unknown. Put unknown for column E.
</t>
        </r>
      </text>
    </comment>
    <comment ref="B47" authorId="0" shapeId="0" xr:uid="{C59AB156-C786-4DAE-BEAC-0326B750335E}">
      <text>
        <r>
          <rPr>
            <b/>
            <sz val="9"/>
            <color indexed="81"/>
            <rFont val="Tahoma"/>
            <family val="2"/>
          </rPr>
          <t>Misty Watson:</t>
        </r>
        <r>
          <rPr>
            <sz val="9"/>
            <color indexed="81"/>
            <rFont val="Tahoma"/>
            <family val="2"/>
          </rPr>
          <t xml:space="preserve">
You can list the total value of the brokerage account instead of listing each stock, bond, etc. If multiple types of account are contained on the statement, each account should be listed with the last 4 digits of the account number. Example : 
Fidelity IRA #1234
Fidelity Investment Account #5678</t>
        </r>
      </text>
    </comment>
    <comment ref="B52" authorId="0" shapeId="0" xr:uid="{707EA181-90BA-4A79-8306-81E2F3652456}">
      <text>
        <r>
          <rPr>
            <b/>
            <sz val="9"/>
            <color indexed="81"/>
            <rFont val="Tahoma"/>
            <charset val="1"/>
          </rPr>
          <t>Misty Watson:</t>
        </r>
        <r>
          <rPr>
            <sz val="9"/>
            <color indexed="81"/>
            <rFont val="Tahoma"/>
            <charset val="1"/>
          </rPr>
          <t xml:space="preserve">
Bank accounts should state: Bank Name, Type of Account - Savings, Checking, etc., and Last Four Digits of the Account #.</t>
        </r>
      </text>
    </comment>
    <comment ref="E59" authorId="0" shapeId="0" xr:uid="{23CEBD4F-6020-432E-90E7-25B9848F2267}">
      <text>
        <r>
          <rPr>
            <b/>
            <sz val="9"/>
            <color indexed="81"/>
            <rFont val="Tahoma"/>
            <family val="2"/>
          </rPr>
          <t>Misty Watson:</t>
        </r>
        <r>
          <rPr>
            <sz val="9"/>
            <color indexed="81"/>
            <rFont val="Tahoma"/>
            <family val="2"/>
          </rPr>
          <t xml:space="preserve">
If the value cannot be determined at this time, place unknown for the value. </t>
        </r>
      </text>
    </comment>
    <comment ref="B62" authorId="0" shapeId="0" xr:uid="{704F7DEF-5A22-41DF-978C-D236F0EBAE2B}">
      <text>
        <r>
          <rPr>
            <b/>
            <sz val="9"/>
            <color indexed="81"/>
            <rFont val="Tahoma"/>
            <charset val="1"/>
          </rPr>
          <t>Misty Watson:</t>
        </r>
        <r>
          <rPr>
            <sz val="9"/>
            <color indexed="81"/>
            <rFont val="Tahoma"/>
            <charset val="1"/>
          </rPr>
          <t xml:space="preserve">
Vehicles should be listed by Make, Model, Year, and VIN # of Vehicle. Value should be Private Sale Value for Kelly Blue Book or NADA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Misty Watson</author>
  </authors>
  <commentList>
    <comment ref="E16" authorId="0" shapeId="0" xr:uid="{E1586D09-1B2D-4A57-9D23-3479D4C6023A}">
      <text>
        <r>
          <rPr>
            <b/>
            <sz val="9"/>
            <color indexed="81"/>
            <rFont val="Tahoma"/>
            <charset val="1"/>
          </rPr>
          <t>Misty Watson:</t>
        </r>
        <r>
          <rPr>
            <sz val="9"/>
            <color indexed="81"/>
            <rFont val="Tahoma"/>
            <charset val="1"/>
          </rPr>
          <t xml:space="preserve">
</t>
        </r>
        <r>
          <rPr>
            <sz val="14"/>
            <color indexed="81"/>
            <rFont val="Tahoma"/>
            <family val="2"/>
          </rPr>
          <t xml:space="preserve">This field will automatically populate from the inventory.  If using an annual you will need to manually input the dolllar amount of your ending balance. </t>
        </r>
      </text>
    </comment>
    <comment ref="F27" authorId="0" shapeId="0" xr:uid="{3E04D071-331F-40F3-84FE-6B038A1492A5}">
      <text>
        <r>
          <rPr>
            <b/>
            <sz val="9"/>
            <color indexed="81"/>
            <rFont val="Tahoma"/>
            <family val="2"/>
          </rPr>
          <t>Misty Watson:</t>
        </r>
        <r>
          <rPr>
            <sz val="9"/>
            <color indexed="81"/>
            <rFont val="Tahoma"/>
            <family val="2"/>
          </rPr>
          <t xml:space="preserve"> </t>
        </r>
        <r>
          <rPr>
            <sz val="14"/>
            <color indexed="81"/>
            <rFont val="Tahoma"/>
            <family val="2"/>
          </rPr>
          <t>Every Expenditure should be authorized by court order or local Saint Louis County Rule 72. In the event an expenditure is not authorized, a Petition to Ratify should be filed and referenced in this column.</t>
        </r>
        <r>
          <rPr>
            <sz val="9"/>
            <color indexed="81"/>
            <rFont val="Tahoma"/>
            <family val="2"/>
          </rPr>
          <t xml:space="preserve">
</t>
        </r>
      </text>
    </comment>
    <comment ref="B81" authorId="0" shapeId="0" xr:uid="{77FF8E9F-4387-451D-BB94-FCE478BDAF78}">
      <text>
        <r>
          <rPr>
            <b/>
            <sz val="12"/>
            <color indexed="81"/>
            <rFont val="Tahoma"/>
            <family val="2"/>
          </rPr>
          <t>Misty Watson:</t>
        </r>
        <r>
          <rPr>
            <sz val="12"/>
            <color indexed="81"/>
            <rFont val="Tahoma"/>
            <family val="2"/>
          </rPr>
          <t xml:space="preserve">
Click on the Stat Fee Calcs tab and insert the opening balance of personal property plus all deposits to determine the estate value. This will automatically enter the statutory fee here once inputted. </t>
        </r>
      </text>
    </comment>
    <comment ref="B82" authorId="0" shapeId="0" xr:uid="{7B64DF08-3CC1-402D-8709-069EFE9C4E97}">
      <text>
        <r>
          <rPr>
            <b/>
            <sz val="9"/>
            <color indexed="81"/>
            <rFont val="Tahoma"/>
            <family val="2"/>
          </rPr>
          <t>Misty Watson:</t>
        </r>
        <r>
          <rPr>
            <sz val="9"/>
            <color indexed="81"/>
            <rFont val="Tahoma"/>
            <family val="2"/>
          </rPr>
          <t xml:space="preserve">
</t>
        </r>
        <r>
          <rPr>
            <sz val="12"/>
            <color indexed="81"/>
            <rFont val="Tahoma"/>
            <family val="2"/>
          </rPr>
          <t>Delete if not requesting amount over statutory.</t>
        </r>
      </text>
    </comment>
    <comment ref="B84" authorId="0" shapeId="0" xr:uid="{0C0ED428-3A4D-4386-AD29-5F32F6E702C4}">
      <text>
        <r>
          <rPr>
            <b/>
            <sz val="9"/>
            <color indexed="81"/>
            <rFont val="Tahoma"/>
            <family val="2"/>
          </rPr>
          <t>Misty Watson:</t>
        </r>
        <r>
          <rPr>
            <sz val="9"/>
            <color indexed="81"/>
            <rFont val="Tahoma"/>
            <family val="2"/>
          </rPr>
          <t xml:space="preserve">
</t>
        </r>
        <r>
          <rPr>
            <sz val="12"/>
            <color indexed="81"/>
            <rFont val="Tahoma"/>
            <family val="2"/>
          </rPr>
          <t xml:space="preserve">Delete these rows if not applying for PR Fee. Delete the third entry if not applying for amount over statutory fee. Amount will be automatically calculated in Statutory fee calculator.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Misty Watson</author>
  </authors>
  <commentList>
    <comment ref="A4" authorId="0" shapeId="0" xr:uid="{DE2A0B70-2A4B-4EA9-8A30-C1A091B44CE4}">
      <text>
        <r>
          <rPr>
            <b/>
            <sz val="9"/>
            <color indexed="81"/>
            <rFont val="Tahoma"/>
            <family val="2"/>
          </rPr>
          <t>Misty Watson This formula will not work for estates less than $5,000. See below for those.</t>
        </r>
      </text>
    </comment>
    <comment ref="B4" authorId="0" shapeId="0" xr:uid="{9EBF5E4A-2F95-42AE-AF51-7F5EE9A503B5}">
      <text>
        <r>
          <rPr>
            <b/>
            <sz val="9"/>
            <color indexed="81"/>
            <rFont val="Tahoma"/>
            <family val="2"/>
          </rPr>
          <t>Misty Watson:</t>
        </r>
        <r>
          <rPr>
            <sz val="9"/>
            <color indexed="81"/>
            <rFont val="Tahoma"/>
            <family val="2"/>
          </rPr>
          <t xml:space="preserve">
Final Value of Estate Goes Here. Retained Real Estate is not included.</t>
        </r>
      </text>
    </comment>
    <comment ref="B21" authorId="0" shapeId="0" xr:uid="{F8FC0CF4-5939-4670-958D-32A00210876C}">
      <text>
        <r>
          <rPr>
            <b/>
            <sz val="9"/>
            <color indexed="81"/>
            <rFont val="Tahoma"/>
            <family val="2"/>
          </rPr>
          <t>Misty Watson:</t>
        </r>
        <r>
          <rPr>
            <sz val="9"/>
            <color indexed="81"/>
            <rFont val="Tahoma"/>
            <family val="2"/>
          </rPr>
          <t xml:space="preserve">
Value goes here
</t>
        </r>
      </text>
    </comment>
  </commentList>
</comments>
</file>

<file path=xl/sharedStrings.xml><?xml version="1.0" encoding="utf-8"?>
<sst xmlns="http://schemas.openxmlformats.org/spreadsheetml/2006/main" count="175" uniqueCount="117">
  <si>
    <t>IN THE PROBATE DIVISION OF THE CIRCUIT COURT OF THE</t>
  </si>
  <si>
    <t>STATE OF MISSOURI</t>
  </si>
  <si>
    <t>In the Estate of:</t>
  </si>
  <si>
    <t>)</t>
  </si>
  <si>
    <t>Deceased.</t>
  </si>
  <si>
    <t>INVENTORY AND APPRAISEMENT</t>
  </si>
  <si>
    <t>VALUE</t>
  </si>
  <si>
    <t>PERSONAL PROPERTY</t>
  </si>
  <si>
    <t>TOTAL VALUE PERSONAL PROPERTY</t>
  </si>
  <si>
    <t>RECAPITULATION OF PROPERTY</t>
  </si>
  <si>
    <t>I</t>
  </si>
  <si>
    <t>Furniture, household goods, wearing apparel</t>
  </si>
  <si>
    <t>II</t>
  </si>
  <si>
    <t>III</t>
  </si>
  <si>
    <t>IV</t>
  </si>
  <si>
    <t>V</t>
  </si>
  <si>
    <t>All other personal property</t>
  </si>
  <si>
    <t>TOTAL VALUE REAL ESTATE</t>
  </si>
  <si>
    <t>TOTAL VALUE ALL PROPERTY</t>
  </si>
  <si>
    <t xml:space="preserve"> </t>
  </si>
  <si>
    <t>Notary Public</t>
  </si>
  <si>
    <t>Bank accounts, insurance, money</t>
  </si>
  <si>
    <t>NONE</t>
  </si>
  <si>
    <t>TOTAL VALUE</t>
  </si>
  <si>
    <t>APPRAISERS EMPLOYED BY PERSONAL REPRESENTATIVE</t>
  </si>
  <si>
    <t xml:space="preserve">     The following qualified and disinterested appraisers were employed to assist the personal representative in ascertaining the fair maket value of assets, the value of which were subject to reasonable doubt.</t>
  </si>
  <si>
    <t>Name and Address</t>
  </si>
  <si>
    <t>Assets Appraised</t>
  </si>
  <si>
    <t>Total Value of Personal Property</t>
  </si>
  <si>
    <t xml:space="preserve">     The personal representative hereby makes and returns the following inventory and appraisement of all of the property of the above named decedent, including exempt property, which has come into the possession or knowledge of the personal representative, together with a statement of all encumbrances, liens and other charges on any item, and all other property possessed but not owned by the decedent.</t>
  </si>
  <si>
    <t>PROPERTY POSSESSED BUT NOT OWNED BY THE DECEDENT AT DEATH</t>
  </si>
  <si>
    <t>AFFIDAVIT OF PERSONAL REPRESENTATIVE</t>
  </si>
  <si>
    <t xml:space="preserve">     It is further stated under oath or affirmation that undersigned is not and was not at the time of decedent's death in debt or bound in any contract to the decedent, except as stated in the inventory and appraisement.</t>
  </si>
  <si>
    <t>Item No.</t>
  </si>
  <si>
    <t>Value</t>
  </si>
  <si>
    <t>Furniture, Household Goods and Wearing Apparel</t>
  </si>
  <si>
    <t>Bank Accounts, Insurance, Money</t>
  </si>
  <si>
    <t>Judgments and Proceeds of Lawsuits</t>
  </si>
  <si>
    <t>All Other Personal Property Owned by Decedent</t>
  </si>
  <si>
    <t>•</t>
  </si>
  <si>
    <t>Miscellaneous household furnishings</t>
  </si>
  <si>
    <t>Consisting of:</t>
  </si>
  <si>
    <t>Date</t>
  </si>
  <si>
    <t>Details</t>
  </si>
  <si>
    <t>Deposits</t>
  </si>
  <si>
    <t>Withdrawals</t>
  </si>
  <si>
    <t>Totals</t>
  </si>
  <si>
    <t xml:space="preserve">less </t>
  </si>
  <si>
    <t>Opening Balance</t>
  </si>
  <si>
    <t>Ending Balance</t>
  </si>
  <si>
    <t>THE ABOVE BALANCE CONSISTS OF THE FOLLOWING:</t>
  </si>
  <si>
    <t xml:space="preserve">     All claims, expenses of administration and taxes have been paid, in full.</t>
  </si>
  <si>
    <t>SCHEDULE OF PROPOSED DISTRIBUTION</t>
  </si>
  <si>
    <r>
      <t xml:space="preserve">
Distributee</t>
    </r>
    <r>
      <rPr>
        <sz val="12"/>
        <color indexed="8"/>
        <rFont val="Times New Roman"/>
        <family val="1"/>
      </rPr>
      <t>  </t>
    </r>
  </si>
  <si>
    <t>Relationship
to Decedent</t>
  </si>
  <si>
    <t xml:space="preserve">
Cash</t>
  </si>
  <si>
    <t xml:space="preserve">     The foregoing is made under oath or affirmation and its representations are true and correct to the best knowledge and belief of the undersigned, subject to the penalties for making a false affidavit or declaration.</t>
  </si>
  <si>
    <t>_____________________________________</t>
  </si>
  <si>
    <t>Personal Representative</t>
  </si>
  <si>
    <t>Attorneys for Personal Representative</t>
  </si>
  <si>
    <t>FINAL SETTLEMENT</t>
  </si>
  <si>
    <t xml:space="preserve">     Upon approval by this Court, the supervised personal representative proposes to distribute the remaining probate assets in accordance with the following Schedule of Proposed Distribution, unless objection to the proposed distribution is filed in court within twenty (20) days after the filing of the foregoing Final Settlement.</t>
  </si>
  <si>
    <t xml:space="preserve">
Share</t>
  </si>
  <si>
    <t xml:space="preserve">     The undersigned supervised personal representative releases and renounces any and all rights to or claims of possession of or control over any of the above described property.</t>
  </si>
  <si>
    <t xml:space="preserve">     Notice was given in the manner provided by section 473.587, RSMo, at least 29 days prior to the filing of the Final Settlement.  The notice stated that (a) the Final Settlement and Petition for Order of Final Distribution of the estate and for determination of the persons who are the successors in interest of the personal and real property of the decedent would be filed on a date certain or as continued by the Court, and (b) objections to the Final Settlement and Petition for Order of Final Distribution shall be filed with the Court within twenty days after the filing of the Final Settlement.  The notice was published once a week for four consecutive weeks and the last publication was at least seven days prior to the date specified for filing the Final Settlement. </t>
  </si>
  <si>
    <t>STATUTORY FEE CALCULATIONS</t>
  </si>
  <si>
    <t>Estate Value</t>
  </si>
  <si>
    <t>Total Fee</t>
  </si>
  <si>
    <t>% of Estate Value</t>
  </si>
  <si>
    <t>Amount Calculated</t>
  </si>
  <si>
    <t>Amount Left</t>
  </si>
  <si>
    <t>Calculated total</t>
  </si>
  <si>
    <t>On the First</t>
  </si>
  <si>
    <t>On the Next</t>
  </si>
  <si>
    <t>On all &gt; than</t>
  </si>
  <si>
    <t>__________________________________</t>
  </si>
  <si>
    <t>Personal
Property</t>
  </si>
  <si>
    <t xml:space="preserve">  </t>
  </si>
  <si>
    <t>*DECEDENT*</t>
  </si>
  <si>
    <t>Estate No. *Case#*</t>
  </si>
  <si>
    <t xml:space="preserve">        *PRName*, personal representative herein, states on oath or affirmation that the annexed document is a full inventory and description of all the property of *Decedent*, decedent, which has come into the possession or knowledge of the undersigned and of the property in the possession of the decedent at death, as far as the undersigned knows, and an appraisement of all property subject to appraisement.</t>
  </si>
  <si>
    <t xml:space="preserve">*PRName*, Personal Representative </t>
  </si>
  <si>
    <r>
      <t xml:space="preserve">        Subscribed and sworn to before me this </t>
    </r>
    <r>
      <rPr>
        <u/>
        <sz val="12"/>
        <rFont val="Times New Roman"/>
        <family val="1"/>
      </rPr>
      <t xml:space="preserve">                </t>
    </r>
    <r>
      <rPr>
        <sz val="12"/>
        <rFont val="Times New Roman"/>
        <family val="1"/>
      </rPr>
      <t xml:space="preserve"> day of ______________, 20__.                      </t>
    </r>
  </si>
  <si>
    <t xml:space="preserve">                   COMES NOW, *PRName*, Supervised Personal Representative, and submits the following as a just and true accounting for the period from ___________, 20__ to present.</t>
  </si>
  <si>
    <t xml:space="preserve">     Notice of the appointment of the personal representative under sections 473.033 and 473.783, RSMo, was given and the first publication of such notice occurred on *FirstPub*, which was more than six months and ten days before the filing of this statement of account.</t>
  </si>
  <si>
    <t>*PRName*</t>
  </si>
  <si>
    <t>*Atty Name &amp; #*</t>
  </si>
  <si>
    <t xml:space="preserve">        Subscribed and sworn to before me by the personal representative named above this ______ day of ______________, 20___.                      </t>
  </si>
  <si>
    <t xml:space="preserve">Opening Balance Per Inventory or Last Approved Annual:   </t>
  </si>
  <si>
    <t>Voucher #</t>
  </si>
  <si>
    <t>Missouri Real Property</t>
  </si>
  <si>
    <t>Total Value Missouri Real Property</t>
  </si>
  <si>
    <t>Corporate Stocks, Bonds, Brokerage Accounts</t>
  </si>
  <si>
    <t>COUNTY OF SAINT LOUIS</t>
  </si>
  <si>
    <t>*BankName* Account *Last Four Digits of Acct#*</t>
  </si>
  <si>
    <t>Opening Balance Total</t>
  </si>
  <si>
    <t>Ending Balance Total</t>
  </si>
  <si>
    <t>Grand Total</t>
  </si>
  <si>
    <t>TOTAL REAL ESTATE</t>
  </si>
  <si>
    <t>*Attorney Email</t>
  </si>
  <si>
    <t>*Attorney Phone #</t>
  </si>
  <si>
    <t>Missouri Real Estate</t>
  </si>
  <si>
    <t>*Brokerage Company* Account *Last Four Digits of Acct#*</t>
  </si>
  <si>
    <t>Date of Court Order Allowing Expenditure</t>
  </si>
  <si>
    <t>TOTAL PERSONAL PROPERTY</t>
  </si>
  <si>
    <t>If Estate is Less than $5,000</t>
  </si>
  <si>
    <t>Estate Value*</t>
  </si>
  <si>
    <t>TBD</t>
  </si>
  <si>
    <t>Attorneys Fees of XYZ Firm</t>
  </si>
  <si>
    <t>Statutory Amount</t>
  </si>
  <si>
    <t>Final Publication Fee</t>
  </si>
  <si>
    <t>Personal Representative's Fee</t>
  </si>
  <si>
    <t>Petition for Attorneys Fees over Statutory Amount (with hourly invoices or consents)</t>
  </si>
  <si>
    <t>Petition for PR Fee over Statutory (with hourly invoices or consents)</t>
  </si>
  <si>
    <t>All other personal property owned by the Deccdent</t>
  </si>
  <si>
    <t>EXHIBIT A</t>
  </si>
  <si>
    <t>CCPR308   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</si>
</sst>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0.00"/>
  </numFmts>
  <fonts count="24" x14ac:knownFonts="1">
    <font>
      <sz val="11"/>
      <color theme="1"/>
      <name val="Calibri"/>
      <family val="2"/>
      <scheme val="minor"/>
    </font>
    <font>
      <b/>
      <sz val="12"/>
      <color indexed="8"/>
      <name val="Times New Roman"/>
      <family val="1"/>
    </font>
    <font>
      <sz val="12"/>
      <name val="Times New Roman"/>
      <family val="1"/>
    </font>
    <font>
      <b/>
      <sz val="12"/>
      <name val="Times New Roman"/>
      <family val="1"/>
    </font>
    <font>
      <b/>
      <u/>
      <sz val="12"/>
      <name val="Times New Roman"/>
      <family val="1"/>
    </font>
    <font>
      <u/>
      <sz val="12"/>
      <name val="Times New Roman"/>
      <family val="1"/>
    </font>
    <font>
      <sz val="12"/>
      <color rgb="FFFF0000"/>
      <name val="Times New Roman"/>
      <family val="1"/>
    </font>
    <font>
      <sz val="12"/>
      <color theme="1"/>
      <name val="Times New Roman"/>
      <family val="1"/>
    </font>
    <font>
      <b/>
      <sz val="12"/>
      <color theme="1"/>
      <name val="Times New Roman"/>
      <family val="1"/>
    </font>
    <font>
      <sz val="11"/>
      <color theme="1"/>
      <name val="Calibri"/>
      <family val="2"/>
      <scheme val="minor"/>
    </font>
    <font>
      <sz val="12"/>
      <color indexed="8"/>
      <name val="Times New Roman"/>
      <family val="1"/>
    </font>
    <font>
      <b/>
      <u/>
      <sz val="12"/>
      <color indexed="8"/>
      <name val="Times New Roman"/>
      <family val="1"/>
    </font>
    <font>
      <u/>
      <sz val="12"/>
      <color indexed="8"/>
      <name val="Times New Roman"/>
      <family val="1"/>
    </font>
    <font>
      <i/>
      <sz val="12"/>
      <name val="Times New Roman"/>
      <family val="1"/>
    </font>
    <font>
      <sz val="9"/>
      <color indexed="81"/>
      <name val="Tahoma"/>
      <family val="2"/>
    </font>
    <font>
      <b/>
      <sz val="9"/>
      <color indexed="81"/>
      <name val="Tahoma"/>
      <family val="2"/>
    </font>
    <font>
      <b/>
      <u/>
      <sz val="12"/>
      <color theme="1"/>
      <name val="Times New Roman"/>
      <family val="1"/>
    </font>
    <font>
      <sz val="9"/>
      <color indexed="81"/>
      <name val="Tahoma"/>
      <charset val="1"/>
    </font>
    <font>
      <b/>
      <sz val="9"/>
      <color indexed="81"/>
      <name val="Tahoma"/>
      <charset val="1"/>
    </font>
    <font>
      <u/>
      <sz val="11"/>
      <color theme="10"/>
      <name val="Calibri"/>
      <family val="2"/>
      <scheme val="minor"/>
    </font>
    <font>
      <sz val="12"/>
      <color indexed="81"/>
      <name val="Tahoma"/>
      <family val="2"/>
    </font>
    <font>
      <b/>
      <sz val="12"/>
      <color indexed="81"/>
      <name val="Tahoma"/>
      <family val="2"/>
    </font>
    <font>
      <sz val="14"/>
      <color indexed="81"/>
      <name val="Tahoma"/>
      <family val="2"/>
    </font>
    <font>
      <sz val="9"/>
      <color theme="1"/>
      <name val="Calibri"/>
      <family val="2"/>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right/>
      <top style="thin">
        <color indexed="8"/>
      </top>
      <bottom/>
      <diagonal/>
    </border>
    <border>
      <left/>
      <right/>
      <top/>
      <bottom style="thin">
        <color indexed="8"/>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8"/>
      </top>
      <bottom style="thin">
        <color theme="0" tint="-0.34998626667073579"/>
      </bottom>
      <diagonal/>
    </border>
    <border>
      <left/>
      <right/>
      <top style="thin">
        <color indexed="8"/>
      </top>
      <bottom style="double">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theme="0" tint="-0.24994659260841701"/>
      </left>
      <right/>
      <top/>
      <bottom/>
      <diagonal/>
    </border>
    <border>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s>
  <cellStyleXfs count="3">
    <xf numFmtId="0" fontId="0" fillId="0" borderId="0"/>
    <xf numFmtId="44" fontId="9" fillId="0" borderId="0" applyFont="0" applyFill="0" applyBorder="0" applyAlignment="0" applyProtection="0"/>
    <xf numFmtId="0" fontId="19" fillId="0" borderId="0" applyNumberFormat="0" applyFill="0" applyBorder="0" applyAlignment="0" applyProtection="0"/>
  </cellStyleXfs>
  <cellXfs count="213">
    <xf numFmtId="0" fontId="0" fillId="0" borderId="0" xfId="0"/>
    <xf numFmtId="8" fontId="2" fillId="0" borderId="0" xfId="0" applyNumberFormat="1" applyFont="1" applyAlignment="1">
      <alignment horizontal="right"/>
    </xf>
    <xf numFmtId="164" fontId="2" fillId="0" borderId="0" xfId="0" applyNumberFormat="1" applyFont="1" applyAlignment="1">
      <alignment horizontal="right"/>
    </xf>
    <xf numFmtId="8" fontId="2" fillId="0" borderId="0" xfId="0" applyNumberFormat="1" applyFont="1" applyAlignment="1">
      <alignment horizontal="right" vertical="top" wrapText="1"/>
    </xf>
    <xf numFmtId="0" fontId="2" fillId="0" borderId="0" xfId="0" applyFont="1"/>
    <xf numFmtId="0" fontId="2" fillId="0" borderId="0" xfId="0" applyFont="1" applyAlignment="1">
      <alignment horizontal="right"/>
    </xf>
    <xf numFmtId="0" fontId="2" fillId="0" borderId="0" xfId="0" applyFont="1" applyAlignment="1">
      <alignment horizontal="left"/>
    </xf>
    <xf numFmtId="0" fontId="3" fillId="0" borderId="0" xfId="0" applyFont="1"/>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justify" vertical="top" wrapText="1"/>
    </xf>
    <xf numFmtId="8" fontId="2" fillId="0" borderId="0" xfId="0" applyNumberFormat="1" applyFont="1"/>
    <xf numFmtId="165" fontId="2" fillId="0" borderId="0" xfId="0" applyNumberFormat="1" applyFont="1"/>
    <xf numFmtId="0" fontId="7" fillId="0" borderId="0" xfId="0" applyFont="1"/>
    <xf numFmtId="0" fontId="6" fillId="0" borderId="0" xfId="0" applyFont="1" applyAlignment="1">
      <alignment horizontal="left"/>
    </xf>
    <xf numFmtId="0" fontId="3" fillId="0" borderId="0" xfId="0" applyFont="1" applyAlignment="1">
      <alignment horizontal="left"/>
    </xf>
    <xf numFmtId="0" fontId="8" fillId="0" borderId="0" xfId="0" applyFont="1"/>
    <xf numFmtId="0" fontId="2" fillId="0" borderId="0" xfId="0" applyFont="1" applyAlignment="1">
      <alignment horizontal="left" vertical="top" wrapText="1"/>
    </xf>
    <xf numFmtId="0" fontId="10" fillId="0" borderId="0" xfId="0" applyFont="1" applyAlignment="1">
      <alignment vertical="top"/>
    </xf>
    <xf numFmtId="0" fontId="10" fillId="0" borderId="0" xfId="0" applyFont="1" applyAlignment="1">
      <alignment horizontal="center" vertical="top"/>
    </xf>
    <xf numFmtId="0" fontId="10" fillId="0" borderId="0" xfId="0" applyFont="1" applyAlignment="1">
      <alignment horizontal="left" vertical="top"/>
    </xf>
    <xf numFmtId="0" fontId="11" fillId="0" borderId="0" xfId="0" applyFont="1" applyAlignment="1">
      <alignment horizontal="center" vertical="top"/>
    </xf>
    <xf numFmtId="164" fontId="10" fillId="0" borderId="0" xfId="0" applyNumberFormat="1" applyFont="1" applyAlignment="1">
      <alignment vertical="top"/>
    </xf>
    <xf numFmtId="0" fontId="1" fillId="0" borderId="2" xfId="0" applyFont="1" applyBorder="1" applyAlignment="1">
      <alignment horizontal="center" vertical="top"/>
    </xf>
    <xf numFmtId="164" fontId="1" fillId="0" borderId="2" xfId="0" applyNumberFormat="1" applyFont="1" applyBorder="1" applyAlignment="1">
      <alignment horizontal="center" vertical="top"/>
    </xf>
    <xf numFmtId="164" fontId="2" fillId="0" borderId="0" xfId="0" applyNumberFormat="1" applyFont="1" applyAlignment="1">
      <alignment vertical="top"/>
    </xf>
    <xf numFmtId="0" fontId="2" fillId="0" borderId="3" xfId="0" applyFont="1" applyBorder="1" applyAlignment="1">
      <alignment vertical="top" wrapText="1"/>
    </xf>
    <xf numFmtId="0" fontId="2" fillId="0" borderId="3" xfId="0" applyFont="1" applyBorder="1" applyAlignment="1">
      <alignment horizontal="center" vertical="top"/>
    </xf>
    <xf numFmtId="14" fontId="10" fillId="0" borderId="0" xfId="0" applyNumberFormat="1" applyFont="1" applyAlignment="1">
      <alignment horizontal="left" vertical="top"/>
    </xf>
    <xf numFmtId="0" fontId="2" fillId="0" borderId="0" xfId="0" applyFont="1" applyAlignment="1">
      <alignment vertical="top"/>
    </xf>
    <xf numFmtId="0" fontId="3" fillId="0" borderId="0" xfId="0" applyFont="1" applyAlignment="1">
      <alignment horizontal="right" vertical="top"/>
    </xf>
    <xf numFmtId="0" fontId="2" fillId="0" borderId="0" xfId="0" applyFont="1" applyAlignment="1">
      <alignment vertical="top" wrapText="1"/>
    </xf>
    <xf numFmtId="164" fontId="2" fillId="0" borderId="24" xfId="0" applyNumberFormat="1" applyFont="1" applyBorder="1" applyAlignment="1">
      <alignment horizontal="right" vertical="top" wrapText="1"/>
    </xf>
    <xf numFmtId="164" fontId="2" fillId="0" borderId="24" xfId="0" applyNumberFormat="1" applyFont="1" applyBorder="1" applyAlignment="1">
      <alignment horizontal="right" vertical="top"/>
    </xf>
    <xf numFmtId="164" fontId="2" fillId="0" borderId="24" xfId="0" applyNumberFormat="1" applyFont="1" applyBorder="1" applyAlignment="1">
      <alignment horizontal="left" vertical="top" wrapText="1"/>
    </xf>
    <xf numFmtId="0" fontId="1" fillId="0" borderId="0" xfId="0" applyFont="1" applyAlignment="1">
      <alignment horizontal="right" vertical="top"/>
    </xf>
    <xf numFmtId="164" fontId="1" fillId="0" borderId="0" xfId="0" applyNumberFormat="1" applyFont="1" applyAlignment="1">
      <alignment horizontal="right" vertical="top"/>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6" fillId="0" borderId="0" xfId="0" applyFont="1" applyAlignment="1">
      <alignment horizontal="left" vertical="top" wrapText="1"/>
    </xf>
    <xf numFmtId="0" fontId="7" fillId="0" borderId="0" xfId="0" applyFont="1" applyAlignment="1">
      <alignment vertical="top"/>
    </xf>
    <xf numFmtId="0" fontId="6" fillId="0" borderId="0" xfId="0" applyFont="1" applyAlignment="1">
      <alignment horizontal="center" vertical="top" wrapText="1"/>
    </xf>
    <xf numFmtId="0" fontId="7" fillId="0" borderId="0" xfId="0" applyFont="1" applyAlignment="1">
      <alignment horizontal="center" vertical="top"/>
    </xf>
    <xf numFmtId="44" fontId="0" fillId="0" borderId="0" xfId="1" applyFont="1"/>
    <xf numFmtId="0" fontId="2" fillId="0" borderId="3" xfId="0" applyFont="1" applyBorder="1" applyAlignment="1">
      <alignment horizontal="center" vertical="top" wrapText="1"/>
    </xf>
    <xf numFmtId="164" fontId="2" fillId="0" borderId="32" xfId="0" applyNumberFormat="1" applyFont="1" applyBorder="1" applyAlignment="1">
      <alignment vertical="top"/>
    </xf>
    <xf numFmtId="0" fontId="7" fillId="0" borderId="3" xfId="0" applyFont="1" applyBorder="1" applyAlignment="1">
      <alignment horizontal="center" vertical="top"/>
    </xf>
    <xf numFmtId="0" fontId="4" fillId="0" borderId="0" xfId="0" applyFont="1" applyAlignment="1">
      <alignment horizontal="center" vertical="top"/>
    </xf>
    <xf numFmtId="0" fontId="10" fillId="0" borderId="0" xfId="0" applyFont="1" applyAlignment="1">
      <alignment vertical="top" wrapText="1"/>
    </xf>
    <xf numFmtId="0" fontId="10" fillId="0" borderId="0" xfId="0" applyFont="1" applyAlignment="1">
      <alignment horizontal="center" vertical="top" wrapText="1"/>
    </xf>
    <xf numFmtId="164" fontId="11" fillId="0" borderId="0" xfId="0" applyNumberFormat="1" applyFont="1" applyAlignment="1">
      <alignment horizontal="center" vertical="top"/>
    </xf>
    <xf numFmtId="164" fontId="2" fillId="0" borderId="3" xfId="1" applyNumberFormat="1" applyFont="1" applyBorder="1" applyAlignment="1">
      <alignment vertical="top"/>
    </xf>
    <xf numFmtId="164" fontId="2" fillId="0" borderId="3" xfId="1" applyNumberFormat="1" applyFont="1" applyFill="1" applyBorder="1" applyAlignment="1">
      <alignment vertical="top"/>
    </xf>
    <xf numFmtId="164" fontId="7" fillId="0" borderId="3" xfId="1" applyNumberFormat="1" applyFont="1" applyFill="1" applyBorder="1" applyAlignment="1">
      <alignment vertical="top"/>
    </xf>
    <xf numFmtId="164" fontId="1" fillId="0" borderId="0" xfId="1" applyNumberFormat="1" applyFont="1" applyAlignment="1">
      <alignment vertical="top"/>
    </xf>
    <xf numFmtId="164" fontId="3" fillId="0" borderId="0" xfId="1" applyNumberFormat="1" applyFont="1" applyAlignment="1">
      <alignment vertical="top"/>
    </xf>
    <xf numFmtId="164" fontId="2" fillId="0" borderId="16" xfId="1" applyNumberFormat="1" applyFont="1" applyBorder="1" applyAlignment="1">
      <alignment vertical="top" wrapText="1"/>
    </xf>
    <xf numFmtId="164" fontId="2" fillId="0" borderId="16" xfId="1" applyNumberFormat="1" applyFont="1" applyBorder="1" applyAlignment="1">
      <alignment vertical="top"/>
    </xf>
    <xf numFmtId="164" fontId="1" fillId="0" borderId="21" xfId="1" applyNumberFormat="1" applyFont="1" applyBorder="1" applyAlignment="1">
      <alignment vertical="top"/>
    </xf>
    <xf numFmtId="164" fontId="2" fillId="0" borderId="0" xfId="0" applyNumberFormat="1" applyFont="1" applyAlignment="1">
      <alignment horizontal="justify" vertical="top" wrapText="1"/>
    </xf>
    <xf numFmtId="164" fontId="4" fillId="0" borderId="0" xfId="0" applyNumberFormat="1" applyFont="1" applyAlignment="1">
      <alignment horizontal="center" vertical="top"/>
    </xf>
    <xf numFmtId="164" fontId="12" fillId="0" borderId="0" xfId="0" applyNumberFormat="1" applyFont="1" applyAlignment="1">
      <alignment horizontal="center" vertical="top" wrapText="1"/>
    </xf>
    <xf numFmtId="164" fontId="10" fillId="0" borderId="0" xfId="1" applyNumberFormat="1" applyFont="1" applyBorder="1" applyAlignment="1">
      <alignment horizontal="center" vertical="top"/>
    </xf>
    <xf numFmtId="164" fontId="10" fillId="0" borderId="28" xfId="1" applyNumberFormat="1" applyFont="1" applyBorder="1" applyAlignment="1">
      <alignment horizontal="center" vertical="top"/>
    </xf>
    <xf numFmtId="164" fontId="10" fillId="0" borderId="0" xfId="0" applyNumberFormat="1" applyFont="1" applyAlignment="1">
      <alignment horizontal="center" vertical="top"/>
    </xf>
    <xf numFmtId="164" fontId="2" fillId="0" borderId="0" xfId="0" applyNumberFormat="1" applyFont="1" applyAlignment="1">
      <alignment horizontal="left" vertical="top" wrapText="1"/>
    </xf>
    <xf numFmtId="164" fontId="6" fillId="0" borderId="0" xfId="0" applyNumberFormat="1" applyFont="1" applyAlignment="1">
      <alignment horizontal="left" vertical="top" wrapText="1"/>
    </xf>
    <xf numFmtId="164" fontId="7" fillId="0" borderId="0" xfId="0" applyNumberFormat="1" applyFont="1" applyAlignment="1">
      <alignment vertical="top"/>
    </xf>
    <xf numFmtId="164" fontId="2" fillId="0" borderId="0" xfId="0" applyNumberFormat="1" applyFont="1" applyAlignment="1">
      <alignment horizontal="right" vertical="top"/>
    </xf>
    <xf numFmtId="164" fontId="10" fillId="0" borderId="0" xfId="0" applyNumberFormat="1" applyFont="1" applyAlignment="1">
      <alignment horizontal="left" vertical="top"/>
    </xf>
    <xf numFmtId="164" fontId="2" fillId="0" borderId="17" xfId="1" applyNumberFormat="1" applyFont="1" applyBorder="1" applyAlignment="1">
      <alignment horizontal="right" vertical="top"/>
    </xf>
    <xf numFmtId="164" fontId="1" fillId="0" borderId="0" xfId="1" applyNumberFormat="1" applyFont="1" applyBorder="1" applyAlignment="1">
      <alignment vertical="top"/>
    </xf>
    <xf numFmtId="164" fontId="10" fillId="0" borderId="0" xfId="1" applyNumberFormat="1" applyFont="1" applyBorder="1" applyAlignment="1">
      <alignment horizontal="center" vertical="top" wrapText="1"/>
    </xf>
    <xf numFmtId="14" fontId="10" fillId="0" borderId="0" xfId="0" applyNumberFormat="1" applyFont="1" applyAlignment="1">
      <alignment vertical="top"/>
    </xf>
    <xf numFmtId="14" fontId="11" fillId="0" borderId="0" xfId="0" applyNumberFormat="1" applyFont="1" applyAlignment="1">
      <alignment horizontal="center" vertical="top"/>
    </xf>
    <xf numFmtId="14" fontId="2" fillId="0" borderId="0" xfId="0" applyNumberFormat="1" applyFont="1" applyAlignment="1">
      <alignment vertical="top"/>
    </xf>
    <xf numFmtId="14" fontId="2" fillId="0" borderId="33" xfId="0" applyNumberFormat="1" applyFont="1" applyBorder="1" applyAlignment="1">
      <alignment horizontal="right" vertical="top"/>
    </xf>
    <xf numFmtId="14" fontId="2" fillId="0" borderId="3" xfId="0" applyNumberFormat="1" applyFont="1" applyBorder="1" applyAlignment="1">
      <alignment horizontal="left" vertical="top"/>
    </xf>
    <xf numFmtId="14" fontId="2" fillId="0" borderId="3" xfId="0" applyNumberFormat="1" applyFont="1" applyBorder="1" applyAlignment="1">
      <alignment horizontal="right" vertical="top"/>
    </xf>
    <xf numFmtId="14" fontId="7" fillId="0" borderId="3" xfId="0" applyNumberFormat="1" applyFont="1" applyBorder="1" applyAlignment="1">
      <alignment vertical="top"/>
    </xf>
    <xf numFmtId="14" fontId="7" fillId="0" borderId="3" xfId="0" applyNumberFormat="1" applyFont="1" applyBorder="1" applyAlignment="1">
      <alignment horizontal="right" vertical="top"/>
    </xf>
    <xf numFmtId="14" fontId="2" fillId="0" borderId="0" xfId="0" applyNumberFormat="1" applyFont="1" applyAlignment="1">
      <alignment horizontal="right" vertical="top"/>
    </xf>
    <xf numFmtId="14" fontId="3" fillId="0" borderId="16" xfId="0" applyNumberFormat="1" applyFont="1" applyBorder="1" applyAlignment="1">
      <alignment horizontal="right" vertical="top"/>
    </xf>
    <xf numFmtId="14" fontId="2" fillId="0" borderId="0" xfId="0" applyNumberFormat="1" applyFont="1" applyAlignment="1">
      <alignment horizontal="justify" vertical="top" wrapText="1"/>
    </xf>
    <xf numFmtId="14" fontId="4" fillId="0" borderId="0" xfId="0" applyNumberFormat="1" applyFont="1" applyAlignment="1">
      <alignment horizontal="center" vertical="top"/>
    </xf>
    <xf numFmtId="14" fontId="12" fillId="0" borderId="0" xfId="0" applyNumberFormat="1" applyFont="1" applyAlignment="1">
      <alignment horizontal="center" vertical="top" wrapText="1"/>
    </xf>
    <xf numFmtId="14" fontId="10" fillId="0" borderId="0" xfId="0" applyNumberFormat="1" applyFont="1" applyAlignment="1">
      <alignment horizontal="center" vertical="top" wrapText="1"/>
    </xf>
    <xf numFmtId="14" fontId="2" fillId="0" borderId="0" xfId="0" applyNumberFormat="1" applyFont="1" applyAlignment="1">
      <alignment horizontal="center" vertical="top" wrapText="1"/>
    </xf>
    <xf numFmtId="14" fontId="10" fillId="0" borderId="0" xfId="0" applyNumberFormat="1" applyFont="1" applyAlignment="1">
      <alignment horizontal="center" vertical="top"/>
    </xf>
    <xf numFmtId="14" fontId="2" fillId="0" borderId="0" xfId="0" applyNumberFormat="1" applyFont="1" applyAlignment="1">
      <alignment horizontal="left" vertical="top" wrapText="1"/>
    </xf>
    <xf numFmtId="14" fontId="6" fillId="0" borderId="0" xfId="0" applyNumberFormat="1" applyFont="1" applyAlignment="1">
      <alignment horizontal="left" vertical="top" wrapText="1"/>
    </xf>
    <xf numFmtId="14" fontId="7" fillId="0" borderId="0" xfId="0" applyNumberFormat="1" applyFont="1" applyAlignment="1">
      <alignment vertical="top"/>
    </xf>
    <xf numFmtId="164" fontId="3" fillId="0" borderId="24" xfId="0" applyNumberFormat="1" applyFont="1" applyBorder="1" applyAlignment="1">
      <alignment horizontal="right" vertical="top"/>
    </xf>
    <xf numFmtId="0" fontId="3" fillId="0" borderId="22"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164" fontId="3" fillId="0" borderId="0" xfId="0" applyNumberFormat="1" applyFont="1" applyAlignment="1">
      <alignment horizontal="right" vertical="top"/>
    </xf>
    <xf numFmtId="0" fontId="3" fillId="0" borderId="3" xfId="0" applyFont="1" applyBorder="1" applyAlignment="1">
      <alignment horizontal="center" wrapText="1"/>
    </xf>
    <xf numFmtId="8" fontId="3" fillId="0" borderId="3" xfId="0" applyNumberFormat="1" applyFont="1" applyBorder="1" applyAlignment="1">
      <alignment horizontal="center" wrapText="1"/>
    </xf>
    <xf numFmtId="8" fontId="3" fillId="0" borderId="5" xfId="0" applyNumberFormat="1" applyFont="1" applyBorder="1" applyAlignment="1">
      <alignment horizontal="right" wrapText="1"/>
    </xf>
    <xf numFmtId="0" fontId="2" fillId="0" borderId="0" xfId="0" applyFont="1" applyAlignment="1">
      <alignment wrapText="1"/>
    </xf>
    <xf numFmtId="0" fontId="2" fillId="0" borderId="0" xfId="0" applyFont="1" applyAlignment="1">
      <alignment horizontal="right" wrapText="1"/>
    </xf>
    <xf numFmtId="8" fontId="2" fillId="0" borderId="0" xfId="0" applyNumberFormat="1" applyFont="1" applyAlignment="1">
      <alignment horizontal="right" wrapText="1"/>
    </xf>
    <xf numFmtId="0" fontId="2" fillId="0" borderId="3" xfId="0" applyFont="1" applyBorder="1" applyAlignment="1">
      <alignment wrapText="1"/>
    </xf>
    <xf numFmtId="8" fontId="2" fillId="0" borderId="3" xfId="0" applyNumberFormat="1" applyFont="1" applyBorder="1" applyAlignment="1">
      <alignment horizontal="right" wrapText="1"/>
    </xf>
    <xf numFmtId="0" fontId="2" fillId="0" borderId="11" xfId="0" applyFont="1" applyBorder="1" applyAlignment="1">
      <alignment horizontal="center" wrapText="1"/>
    </xf>
    <xf numFmtId="8" fontId="2" fillId="0" borderId="11" xfId="0" applyNumberFormat="1" applyFont="1" applyBorder="1" applyAlignment="1">
      <alignment horizontal="right" wrapText="1"/>
    </xf>
    <xf numFmtId="8" fontId="2" fillId="0" borderId="3" xfId="0" applyNumberFormat="1" applyFont="1" applyBorder="1" applyAlignment="1">
      <alignment wrapText="1"/>
    </xf>
    <xf numFmtId="0" fontId="2" fillId="0" borderId="3" xfId="0" applyFont="1" applyBorder="1" applyAlignment="1">
      <alignment horizontal="right" wrapText="1"/>
    </xf>
    <xf numFmtId="0" fontId="2" fillId="0" borderId="3" xfId="0" applyFont="1" applyBorder="1" applyAlignment="1">
      <alignment horizontal="center" wrapText="1"/>
    </xf>
    <xf numFmtId="0" fontId="3" fillId="0" borderId="0" xfId="0" applyFont="1" applyAlignment="1">
      <alignment horizontal="right" wrapText="1"/>
    </xf>
    <xf numFmtId="8" fontId="3" fillId="0" borderId="0" xfId="0" applyNumberFormat="1" applyFont="1" applyAlignment="1">
      <alignment horizontal="right" wrapText="1"/>
    </xf>
    <xf numFmtId="8" fontId="3" fillId="0" borderId="0" xfId="0" applyNumberFormat="1" applyFont="1" applyAlignment="1">
      <alignment horizontal="center" wrapText="1"/>
    </xf>
    <xf numFmtId="8" fontId="3" fillId="0" borderId="3" xfId="0" applyNumberFormat="1" applyFont="1" applyBorder="1" applyAlignment="1">
      <alignment horizontal="right" wrapText="1"/>
    </xf>
    <xf numFmtId="8" fontId="2" fillId="0" borderId="3" xfId="0" applyNumberFormat="1" applyFont="1" applyBorder="1" applyAlignment="1">
      <alignment horizontal="right" vertical="top" wrapText="1"/>
    </xf>
    <xf numFmtId="0" fontId="2" fillId="0" borderId="0" xfId="0" applyFont="1" applyAlignment="1">
      <alignment horizontal="center" wrapText="1"/>
    </xf>
    <xf numFmtId="164" fontId="19" fillId="0" borderId="16" xfId="2" applyNumberFormat="1" applyBorder="1" applyAlignment="1">
      <alignment horizontal="right" vertical="top" wrapText="1"/>
    </xf>
    <xf numFmtId="0" fontId="7" fillId="0" borderId="0" xfId="0" applyFont="1" applyAlignment="1" applyProtection="1">
      <alignment vertical="top"/>
      <protection locked="0"/>
    </xf>
    <xf numFmtId="0" fontId="16" fillId="0" borderId="0" xfId="0" applyFont="1" applyAlignment="1" applyProtection="1">
      <alignment horizontal="center" vertical="top" wrapText="1"/>
      <protection locked="0"/>
    </xf>
    <xf numFmtId="164" fontId="2" fillId="0" borderId="34" xfId="1" applyNumberFormat="1" applyFont="1" applyBorder="1" applyAlignment="1">
      <alignment vertical="top"/>
    </xf>
    <xf numFmtId="164" fontId="2" fillId="0" borderId="34" xfId="1" applyNumberFormat="1" applyFont="1" applyFill="1" applyBorder="1" applyAlignment="1">
      <alignment vertical="top"/>
    </xf>
    <xf numFmtId="164" fontId="7" fillId="0" borderId="34" xfId="1" applyNumberFormat="1" applyFont="1" applyFill="1" applyBorder="1" applyAlignment="1">
      <alignment vertical="top"/>
    </xf>
    <xf numFmtId="0" fontId="7" fillId="0" borderId="25" xfId="0" applyFont="1" applyBorder="1" applyAlignment="1" applyProtection="1">
      <alignment vertical="top"/>
      <protection locked="0"/>
    </xf>
    <xf numFmtId="164" fontId="2" fillId="0" borderId="3" xfId="1" applyNumberFormat="1" applyFont="1" applyFill="1" applyBorder="1" applyAlignment="1">
      <alignment vertical="top" wrapText="1"/>
    </xf>
    <xf numFmtId="14" fontId="1" fillId="0" borderId="2" xfId="0" applyNumberFormat="1" applyFont="1" applyBorder="1" applyAlignment="1" applyProtection="1">
      <alignment horizontal="center" vertical="top"/>
      <protection locked="0"/>
    </xf>
    <xf numFmtId="44" fontId="7" fillId="0" borderId="0" xfId="1" applyFont="1"/>
    <xf numFmtId="44" fontId="8" fillId="0" borderId="25" xfId="1" applyFont="1" applyBorder="1"/>
    <xf numFmtId="3" fontId="7" fillId="0" borderId="0" xfId="0" applyNumberFormat="1" applyFont="1"/>
    <xf numFmtId="3" fontId="2" fillId="0" borderId="27" xfId="0" applyNumberFormat="1" applyFont="1" applyBorder="1"/>
    <xf numFmtId="3" fontId="2" fillId="0" borderId="29" xfId="0" applyNumberFormat="1" applyFont="1" applyBorder="1"/>
    <xf numFmtId="4" fontId="7" fillId="0" borderId="0" xfId="0" applyNumberFormat="1" applyFont="1"/>
    <xf numFmtId="3" fontId="2" fillId="0" borderId="30" xfId="0" applyNumberFormat="1" applyFont="1" applyBorder="1"/>
    <xf numFmtId="4" fontId="7" fillId="0" borderId="31" xfId="0" applyNumberFormat="1" applyFont="1" applyBorder="1"/>
    <xf numFmtId="1" fontId="7" fillId="0" borderId="0" xfId="0" applyNumberFormat="1" applyFont="1"/>
    <xf numFmtId="4" fontId="7" fillId="0" borderId="26" xfId="0" applyNumberFormat="1" applyFont="1" applyBorder="1"/>
    <xf numFmtId="0" fontId="23" fillId="0" borderId="0" xfId="0" applyFont="1"/>
    <xf numFmtId="44" fontId="23" fillId="0" borderId="0" xfId="1" applyFont="1"/>
    <xf numFmtId="0" fontId="23" fillId="0" borderId="0" xfId="0" applyFont="1" applyAlignment="1">
      <alignment horizontal="right"/>
    </xf>
    <xf numFmtId="10" fontId="7" fillId="0" borderId="25" xfId="0" applyNumberFormat="1" applyFont="1" applyBorder="1"/>
    <xf numFmtId="3" fontId="7" fillId="0" borderId="25" xfId="0" applyNumberFormat="1" applyFont="1" applyBorder="1"/>
    <xf numFmtId="4" fontId="7" fillId="0" borderId="25" xfId="0" applyNumberFormat="1" applyFont="1" applyBorder="1"/>
    <xf numFmtId="0" fontId="2" fillId="0" borderId="3" xfId="0" applyFont="1" applyBorder="1" applyAlignment="1">
      <alignment horizontal="left" wrapText="1"/>
    </xf>
    <xf numFmtId="0" fontId="3" fillId="0" borderId="3" xfId="0" applyFont="1" applyBorder="1" applyAlignment="1">
      <alignment horizontal="center" wrapText="1"/>
    </xf>
    <xf numFmtId="0" fontId="2" fillId="0" borderId="6" xfId="0" applyFont="1" applyBorder="1" applyAlignment="1">
      <alignment horizontal="center" wrapText="1"/>
    </xf>
    <xf numFmtId="0" fontId="2" fillId="0" borderId="4"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left" wrapText="1"/>
    </xf>
    <xf numFmtId="0" fontId="2" fillId="0" borderId="5" xfId="0" applyFont="1" applyBorder="1" applyAlignment="1">
      <alignment horizontal="left" wrapText="1"/>
    </xf>
    <xf numFmtId="0" fontId="2" fillId="0" borderId="9" xfId="0" applyFont="1" applyBorder="1" applyAlignment="1">
      <alignment horizontal="left" wrapText="1"/>
    </xf>
    <xf numFmtId="0" fontId="3" fillId="0" borderId="5" xfId="0" applyFont="1" applyBorder="1" applyAlignment="1">
      <alignment horizontal="right" wrapText="1"/>
    </xf>
    <xf numFmtId="0" fontId="2" fillId="2" borderId="3" xfId="0" applyFont="1" applyFill="1" applyBorder="1" applyAlignment="1">
      <alignment horizontal="left" wrapText="1"/>
    </xf>
    <xf numFmtId="0" fontId="2" fillId="0" borderId="1" xfId="0" applyFont="1" applyBorder="1" applyAlignment="1">
      <alignment horizontal="left"/>
    </xf>
    <xf numFmtId="0" fontId="2" fillId="0" borderId="0" xfId="0" applyFont="1" applyAlignment="1">
      <alignment horizontal="left"/>
    </xf>
    <xf numFmtId="0" fontId="2" fillId="0" borderId="2" xfId="0" applyFont="1" applyBorder="1" applyAlignment="1">
      <alignment horizontal="left"/>
    </xf>
    <xf numFmtId="0" fontId="2" fillId="0" borderId="0" xfId="0" applyFont="1" applyAlignment="1">
      <alignment horizontal="center" wrapText="1"/>
    </xf>
    <xf numFmtId="0" fontId="3" fillId="0" borderId="0" xfId="0" applyFont="1" applyAlignment="1">
      <alignment horizontal="center" wrapText="1"/>
    </xf>
    <xf numFmtId="0" fontId="3" fillId="0" borderId="3" xfId="0" applyFont="1" applyBorder="1" applyAlignment="1">
      <alignment horizontal="righ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10" xfId="0" applyFont="1" applyBorder="1" applyAlignment="1">
      <alignment horizontal="left" wrapText="1"/>
    </xf>
    <xf numFmtId="0" fontId="4" fillId="0" borderId="0" xfId="0" applyFont="1" applyAlignment="1">
      <alignment horizontal="center"/>
    </xf>
    <xf numFmtId="0" fontId="2" fillId="0" borderId="0" xfId="0" applyFont="1" applyAlignment="1">
      <alignment horizontal="center"/>
    </xf>
    <xf numFmtId="0" fontId="2" fillId="0" borderId="0" xfId="0" applyFont="1" applyAlignment="1">
      <alignment horizontal="justify" vertical="top" wrapText="1"/>
    </xf>
    <xf numFmtId="0" fontId="3" fillId="0" borderId="4" xfId="0" applyFont="1" applyBorder="1" applyAlignment="1">
      <alignment horizontal="center" wrapText="1"/>
    </xf>
    <xf numFmtId="8" fontId="2" fillId="0" borderId="11" xfId="0" applyNumberFormat="1" applyFont="1" applyBorder="1" applyAlignment="1">
      <alignment horizontal="center" vertical="top" wrapText="1"/>
    </xf>
    <xf numFmtId="8" fontId="2" fillId="0" borderId="12" xfId="0" applyNumberFormat="1" applyFont="1" applyBorder="1" applyAlignment="1">
      <alignment horizontal="center" vertical="top" wrapText="1"/>
    </xf>
    <xf numFmtId="8" fontId="2" fillId="0" borderId="10" xfId="0" applyNumberFormat="1"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0" xfId="0" applyFont="1" applyBorder="1" applyAlignment="1">
      <alignment horizontal="center" vertical="top" wrapText="1"/>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Alignment="1">
      <alignment horizontal="left" vertical="top" wrapText="1"/>
    </xf>
    <xf numFmtId="0" fontId="2" fillId="0" borderId="14"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3" fillId="0" borderId="0" xfId="0" applyFont="1" applyAlignment="1">
      <alignment horizontal="left"/>
    </xf>
    <xf numFmtId="0" fontId="3" fillId="0" borderId="0" xfId="0" applyFont="1" applyAlignment="1">
      <alignment horizontal="center"/>
    </xf>
    <xf numFmtId="0" fontId="1" fillId="0" borderId="0" xfId="0" applyFont="1" applyAlignment="1">
      <alignment horizontal="center"/>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10" xfId="0" applyFont="1" applyBorder="1" applyAlignment="1">
      <alignment horizontal="center" vertical="top"/>
    </xf>
    <xf numFmtId="0" fontId="3" fillId="0" borderId="4" xfId="0" applyFont="1" applyBorder="1" applyAlignment="1">
      <alignment horizontal="left" vertical="top" wrapText="1"/>
    </xf>
    <xf numFmtId="8" fontId="3" fillId="0" borderId="4" xfId="0" applyNumberFormat="1" applyFont="1" applyBorder="1" applyAlignment="1">
      <alignment horizontal="center" vertical="top"/>
    </xf>
    <xf numFmtId="0" fontId="2" fillId="0" borderId="3" xfId="0" applyFont="1" applyBorder="1" applyAlignment="1">
      <alignment horizontal="left" vertical="top" wrapText="1"/>
    </xf>
    <xf numFmtId="0" fontId="3" fillId="0" borderId="0" xfId="0" applyFont="1" applyAlignment="1">
      <alignment horizontal="justify" vertical="top" wrapText="1"/>
    </xf>
    <xf numFmtId="0" fontId="16" fillId="0" borderId="0" xfId="0" applyFont="1" applyAlignment="1" applyProtection="1">
      <alignment horizontal="center" vertical="top" wrapText="1"/>
      <protection locked="0"/>
    </xf>
    <xf numFmtId="0" fontId="3" fillId="0" borderId="0" xfId="0" applyFont="1" applyAlignment="1">
      <alignment horizontal="left" vertical="top"/>
    </xf>
    <xf numFmtId="0" fontId="2" fillId="0" borderId="0" xfId="0" applyFont="1" applyAlignment="1">
      <alignment horizontal="left" vertical="top"/>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4" fillId="0" borderId="0" xfId="0" applyFont="1" applyAlignment="1">
      <alignment horizontal="center" vertical="top"/>
    </xf>
    <xf numFmtId="0" fontId="2" fillId="0" borderId="0" xfId="0" applyFont="1" applyAlignment="1">
      <alignment vertical="top"/>
    </xf>
    <xf numFmtId="0" fontId="7" fillId="0" borderId="0" xfId="0" applyFont="1" applyFill="1"/>
    <xf numFmtId="0" fontId="13" fillId="0" borderId="0" xfId="0" applyFont="1" applyAlignment="1">
      <alignment horizontal="left" vertical="top"/>
    </xf>
    <xf numFmtId="0" fontId="10" fillId="0" borderId="0" xfId="0" applyFont="1" applyAlignment="1">
      <alignment horizontal="justify" vertical="top" wrapText="1"/>
    </xf>
    <xf numFmtId="0" fontId="10" fillId="0" borderId="0" xfId="0" applyFont="1" applyAlignment="1">
      <alignment horizontal="left"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3" fillId="0" borderId="0" xfId="0" applyFont="1" applyAlignment="1">
      <alignment horizontal="right" vertical="top"/>
    </xf>
    <xf numFmtId="164" fontId="3" fillId="0" borderId="0" xfId="0" applyNumberFormat="1" applyFont="1" applyAlignment="1">
      <alignment horizontal="right" vertical="top"/>
    </xf>
    <xf numFmtId="0" fontId="1" fillId="0" borderId="2" xfId="0" applyFont="1" applyBorder="1" applyAlignment="1">
      <alignment horizontal="left" vertical="top"/>
    </xf>
    <xf numFmtId="14" fontId="4" fillId="0" borderId="20" xfId="0" applyNumberFormat="1" applyFont="1" applyBorder="1" applyAlignment="1">
      <alignment horizontal="left" vertical="top"/>
    </xf>
    <xf numFmtId="14" fontId="3" fillId="0" borderId="20" xfId="0" applyNumberFormat="1" applyFont="1" applyBorder="1" applyAlignment="1">
      <alignment horizontal="left" vertical="top"/>
    </xf>
    <xf numFmtId="0" fontId="11" fillId="0" borderId="0" xfId="0" applyFont="1" applyAlignment="1">
      <alignment horizontal="center" vertical="top"/>
    </xf>
    <xf numFmtId="0" fontId="10" fillId="0" borderId="0" xfId="0" applyFont="1" applyAlignment="1">
      <alignment horizontal="left" vertical="top" wrapText="1"/>
    </xf>
    <xf numFmtId="0" fontId="3" fillId="0" borderId="15" xfId="0" applyFont="1" applyBorder="1" applyAlignment="1">
      <alignment horizontal="right" vertical="top"/>
    </xf>
    <xf numFmtId="0" fontId="7" fillId="0" borderId="0" xfId="0" applyFont="1" applyAlignment="1">
      <alignment horizontal="right"/>
    </xf>
    <xf numFmtId="0" fontId="8" fillId="0" borderId="0" xfId="0" applyFont="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120"/>
  <sheetViews>
    <sheetView workbookViewId="0">
      <selection activeCell="A7" sqref="A7:B7"/>
    </sheetView>
  </sheetViews>
  <sheetFormatPr defaultColWidth="9.1796875" defaultRowHeight="15.5" x14ac:dyDescent="0.35"/>
  <cols>
    <col min="1" max="1" width="11.54296875" style="4" bestFit="1" customWidth="1"/>
    <col min="2" max="2" width="37.26953125" style="4" customWidth="1"/>
    <col min="3" max="3" width="1.7265625" style="4" bestFit="1" customWidth="1"/>
    <col min="4" max="4" width="33" style="4" customWidth="1"/>
    <col min="5" max="5" width="13.26953125" style="1" bestFit="1" customWidth="1"/>
    <col min="6" max="6" width="16" style="4" bestFit="1" customWidth="1"/>
    <col min="7" max="7" width="12.1796875" style="4" customWidth="1"/>
    <col min="8" max="16384" width="9.1796875" style="13"/>
  </cols>
  <sheetData>
    <row r="1" spans="1:7" x14ac:dyDescent="0.35">
      <c r="A1" s="182" t="s">
        <v>0</v>
      </c>
      <c r="B1" s="182"/>
      <c r="C1" s="182"/>
      <c r="D1" s="182"/>
      <c r="E1" s="182"/>
    </row>
    <row r="2" spans="1:7" s="4" customFormat="1" x14ac:dyDescent="0.35">
      <c r="A2" s="181" t="s">
        <v>93</v>
      </c>
      <c r="B2" s="181"/>
      <c r="C2" s="181"/>
      <c r="D2" s="181"/>
      <c r="E2" s="181"/>
    </row>
    <row r="3" spans="1:7" s="4" customFormat="1" x14ac:dyDescent="0.35">
      <c r="A3" s="181" t="s">
        <v>1</v>
      </c>
      <c r="B3" s="181"/>
      <c r="C3" s="181"/>
      <c r="D3" s="181"/>
      <c r="E3" s="181"/>
    </row>
    <row r="4" spans="1:7" s="4" customFormat="1" x14ac:dyDescent="0.35">
      <c r="C4" s="8"/>
      <c r="E4" s="1"/>
    </row>
    <row r="5" spans="1:7" s="4" customFormat="1" x14ac:dyDescent="0.35">
      <c r="A5" s="180" t="s">
        <v>2</v>
      </c>
      <c r="B5" s="180"/>
      <c r="C5" s="15" t="s">
        <v>3</v>
      </c>
      <c r="E5" s="2"/>
    </row>
    <row r="6" spans="1:7" s="4" customFormat="1" x14ac:dyDescent="0.35">
      <c r="A6" s="180"/>
      <c r="B6" s="180"/>
      <c r="C6" s="15" t="s">
        <v>3</v>
      </c>
      <c r="D6" s="153"/>
      <c r="E6" s="153"/>
    </row>
    <row r="7" spans="1:7" s="4" customFormat="1" x14ac:dyDescent="0.35">
      <c r="A7" s="180" t="s">
        <v>78</v>
      </c>
      <c r="B7" s="180"/>
      <c r="C7" s="15" t="s">
        <v>3</v>
      </c>
      <c r="D7" s="181" t="s">
        <v>79</v>
      </c>
      <c r="E7" s="181"/>
      <c r="F7" s="7"/>
      <c r="G7" s="7"/>
    </row>
    <row r="8" spans="1:7" s="4" customFormat="1" x14ac:dyDescent="0.35">
      <c r="A8" s="180"/>
      <c r="B8" s="180"/>
      <c r="C8" s="15" t="s">
        <v>3</v>
      </c>
      <c r="D8" s="153"/>
      <c r="E8" s="153"/>
    </row>
    <row r="9" spans="1:7" x14ac:dyDescent="0.35">
      <c r="A9" s="15"/>
      <c r="B9" s="15" t="s">
        <v>4</v>
      </c>
      <c r="C9" s="15" t="s">
        <v>3</v>
      </c>
      <c r="E9" s="2"/>
      <c r="F9" s="13"/>
      <c r="G9" s="13"/>
    </row>
    <row r="10" spans="1:7" x14ac:dyDescent="0.35">
      <c r="A10" s="15"/>
      <c r="B10" s="15"/>
      <c r="C10" s="15"/>
      <c r="E10" s="2"/>
      <c r="F10" s="13"/>
      <c r="G10" s="13"/>
    </row>
    <row r="11" spans="1:7" x14ac:dyDescent="0.35">
      <c r="A11" s="161" t="s">
        <v>5</v>
      </c>
      <c r="B11" s="161"/>
      <c r="C11" s="161"/>
      <c r="D11" s="161"/>
      <c r="E11" s="161"/>
    </row>
    <row r="12" spans="1:7" x14ac:dyDescent="0.35">
      <c r="A12" s="162"/>
      <c r="B12" s="162"/>
      <c r="C12" s="162"/>
      <c r="D12" s="162"/>
      <c r="E12" s="162"/>
    </row>
    <row r="13" spans="1:7" x14ac:dyDescent="0.35">
      <c r="A13" s="163" t="s">
        <v>29</v>
      </c>
      <c r="B13" s="163"/>
      <c r="C13" s="163"/>
      <c r="D13" s="163"/>
      <c r="E13" s="163"/>
    </row>
    <row r="14" spans="1:7" x14ac:dyDescent="0.35">
      <c r="A14" s="163"/>
      <c r="B14" s="163"/>
      <c r="C14" s="163"/>
      <c r="D14" s="163"/>
      <c r="E14" s="163"/>
    </row>
    <row r="15" spans="1:7" x14ac:dyDescent="0.35">
      <c r="A15" s="163"/>
      <c r="B15" s="163"/>
      <c r="C15" s="163"/>
      <c r="D15" s="163"/>
      <c r="E15" s="163"/>
    </row>
    <row r="16" spans="1:7" x14ac:dyDescent="0.35">
      <c r="A16" s="163"/>
      <c r="B16" s="163"/>
      <c r="C16" s="163"/>
      <c r="D16" s="163"/>
      <c r="E16" s="163"/>
    </row>
    <row r="17" spans="1:6" x14ac:dyDescent="0.35">
      <c r="A17" s="10"/>
      <c r="B17" s="10"/>
      <c r="C17" s="10"/>
      <c r="D17" s="10"/>
      <c r="E17" s="3"/>
    </row>
    <row r="18" spans="1:6" x14ac:dyDescent="0.35">
      <c r="A18" s="98" t="s">
        <v>33</v>
      </c>
      <c r="B18" s="143" t="s">
        <v>90</v>
      </c>
      <c r="C18" s="143"/>
      <c r="D18" s="143"/>
      <c r="E18" s="99" t="s">
        <v>34</v>
      </c>
      <c r="F18" s="5"/>
    </row>
    <row r="19" spans="1:6" x14ac:dyDescent="0.35">
      <c r="A19" s="168">
        <v>1</v>
      </c>
      <c r="B19" s="171"/>
      <c r="C19" s="172"/>
      <c r="D19" s="173"/>
      <c r="E19" s="165"/>
      <c r="F19" s="5"/>
    </row>
    <row r="20" spans="1:6" x14ac:dyDescent="0.35">
      <c r="A20" s="169"/>
      <c r="B20" s="174"/>
      <c r="C20" s="175"/>
      <c r="D20" s="176"/>
      <c r="E20" s="166"/>
      <c r="F20" s="5"/>
    </row>
    <row r="21" spans="1:6" x14ac:dyDescent="0.35">
      <c r="A21" s="169"/>
      <c r="B21" s="174"/>
      <c r="C21" s="175"/>
      <c r="D21" s="176"/>
      <c r="E21" s="166"/>
      <c r="F21" s="5"/>
    </row>
    <row r="22" spans="1:6" x14ac:dyDescent="0.35">
      <c r="A22" s="169"/>
      <c r="B22" s="174"/>
      <c r="C22" s="175"/>
      <c r="D22" s="176"/>
      <c r="E22" s="166"/>
      <c r="F22" s="5"/>
    </row>
    <row r="23" spans="1:6" x14ac:dyDescent="0.35">
      <c r="A23" s="169"/>
      <c r="B23" s="174"/>
      <c r="C23" s="175"/>
      <c r="D23" s="176"/>
      <c r="E23" s="166"/>
      <c r="F23" s="5"/>
    </row>
    <row r="24" spans="1:6" x14ac:dyDescent="0.35">
      <c r="A24" s="169"/>
      <c r="B24" s="174"/>
      <c r="C24" s="175"/>
      <c r="D24" s="176"/>
      <c r="E24" s="166"/>
      <c r="F24" s="5"/>
    </row>
    <row r="25" spans="1:6" x14ac:dyDescent="0.35">
      <c r="A25" s="169"/>
      <c r="B25" s="174"/>
      <c r="C25" s="175"/>
      <c r="D25" s="176"/>
      <c r="E25" s="166"/>
      <c r="F25" s="5"/>
    </row>
    <row r="26" spans="1:6" x14ac:dyDescent="0.35">
      <c r="A26" s="169"/>
      <c r="B26" s="174"/>
      <c r="C26" s="175"/>
      <c r="D26" s="176"/>
      <c r="E26" s="166"/>
      <c r="F26" s="5"/>
    </row>
    <row r="27" spans="1:6" x14ac:dyDescent="0.35">
      <c r="A27" s="169"/>
      <c r="B27" s="174"/>
      <c r="C27" s="175"/>
      <c r="D27" s="176"/>
      <c r="E27" s="166"/>
      <c r="F27" s="5"/>
    </row>
    <row r="28" spans="1:6" x14ac:dyDescent="0.35">
      <c r="A28" s="169"/>
      <c r="B28" s="174"/>
      <c r="C28" s="175"/>
      <c r="D28" s="176"/>
      <c r="E28" s="166"/>
      <c r="F28" s="5"/>
    </row>
    <row r="29" spans="1:6" x14ac:dyDescent="0.35">
      <c r="A29" s="170"/>
      <c r="B29" s="177"/>
      <c r="C29" s="178"/>
      <c r="D29" s="179"/>
      <c r="E29" s="167"/>
      <c r="F29" s="5"/>
    </row>
    <row r="30" spans="1:6" x14ac:dyDescent="0.35">
      <c r="A30" s="168">
        <v>2</v>
      </c>
      <c r="B30" s="171"/>
      <c r="C30" s="172"/>
      <c r="D30" s="173"/>
      <c r="E30" s="165"/>
      <c r="F30" s="5"/>
    </row>
    <row r="31" spans="1:6" x14ac:dyDescent="0.35">
      <c r="A31" s="169"/>
      <c r="B31" s="174"/>
      <c r="C31" s="175"/>
      <c r="D31" s="176"/>
      <c r="E31" s="166"/>
      <c r="F31" s="5"/>
    </row>
    <row r="32" spans="1:6" x14ac:dyDescent="0.35">
      <c r="A32" s="169"/>
      <c r="B32" s="174"/>
      <c r="C32" s="175"/>
      <c r="D32" s="176"/>
      <c r="E32" s="166"/>
      <c r="F32" s="5"/>
    </row>
    <row r="33" spans="1:6" x14ac:dyDescent="0.35">
      <c r="A33" s="169"/>
      <c r="B33" s="174"/>
      <c r="C33" s="175"/>
      <c r="D33" s="176"/>
      <c r="E33" s="166"/>
      <c r="F33" s="5"/>
    </row>
    <row r="34" spans="1:6" x14ac:dyDescent="0.35">
      <c r="A34" s="169"/>
      <c r="B34" s="174"/>
      <c r="C34" s="175"/>
      <c r="D34" s="176"/>
      <c r="E34" s="166"/>
      <c r="F34" s="5"/>
    </row>
    <row r="35" spans="1:6" x14ac:dyDescent="0.35">
      <c r="A35" s="169"/>
      <c r="B35" s="174"/>
      <c r="C35" s="175"/>
      <c r="D35" s="176"/>
      <c r="E35" s="166"/>
      <c r="F35" s="5"/>
    </row>
    <row r="36" spans="1:6" x14ac:dyDescent="0.35">
      <c r="A36" s="169"/>
      <c r="B36" s="174"/>
      <c r="C36" s="175"/>
      <c r="D36" s="176"/>
      <c r="E36" s="166"/>
      <c r="F36" s="5"/>
    </row>
    <row r="37" spans="1:6" x14ac:dyDescent="0.35">
      <c r="A37" s="169"/>
      <c r="B37" s="174"/>
      <c r="C37" s="175"/>
      <c r="D37" s="176"/>
      <c r="E37" s="166"/>
      <c r="F37" s="5"/>
    </row>
    <row r="38" spans="1:6" x14ac:dyDescent="0.35">
      <c r="A38" s="169"/>
      <c r="B38" s="174"/>
      <c r="C38" s="175"/>
      <c r="D38" s="176"/>
      <c r="E38" s="166"/>
      <c r="F38" s="5"/>
    </row>
    <row r="39" spans="1:6" x14ac:dyDescent="0.35">
      <c r="A39" s="169"/>
      <c r="B39" s="174"/>
      <c r="C39" s="175"/>
      <c r="D39" s="176"/>
      <c r="E39" s="166"/>
      <c r="F39" s="5"/>
    </row>
    <row r="40" spans="1:6" ht="15.75" customHeight="1" x14ac:dyDescent="0.35">
      <c r="A40" s="170"/>
      <c r="B40" s="177"/>
      <c r="C40" s="178"/>
      <c r="D40" s="179"/>
      <c r="E40" s="167"/>
    </row>
    <row r="41" spans="1:6" x14ac:dyDescent="0.35">
      <c r="A41" s="150" t="s">
        <v>91</v>
      </c>
      <c r="B41" s="150"/>
      <c r="C41" s="150"/>
      <c r="D41" s="150"/>
      <c r="E41" s="100">
        <f>SUM(E19:E40)</f>
        <v>0</v>
      </c>
    </row>
    <row r="42" spans="1:6" x14ac:dyDescent="0.35">
      <c r="A42" s="101"/>
      <c r="B42" s="102"/>
      <c r="C42" s="102"/>
      <c r="D42" s="102"/>
      <c r="E42" s="103"/>
    </row>
    <row r="43" spans="1:6" x14ac:dyDescent="0.35">
      <c r="A43" s="164" t="s">
        <v>7</v>
      </c>
      <c r="B43" s="164"/>
      <c r="C43" s="164"/>
      <c r="D43" s="164"/>
      <c r="E43" s="164"/>
    </row>
    <row r="44" spans="1:6" x14ac:dyDescent="0.35">
      <c r="A44" s="98" t="s">
        <v>33</v>
      </c>
      <c r="B44" s="143" t="s">
        <v>35</v>
      </c>
      <c r="C44" s="143"/>
      <c r="D44" s="143"/>
      <c r="E44" s="99" t="s">
        <v>34</v>
      </c>
    </row>
    <row r="45" spans="1:6" x14ac:dyDescent="0.35">
      <c r="A45" s="104"/>
      <c r="B45" s="142" t="s">
        <v>40</v>
      </c>
      <c r="C45" s="142"/>
      <c r="D45" s="142"/>
      <c r="E45" s="105"/>
      <c r="F45" s="11"/>
    </row>
    <row r="46" spans="1:6" x14ac:dyDescent="0.35">
      <c r="A46" s="144"/>
      <c r="B46" s="145"/>
      <c r="C46" s="145"/>
      <c r="D46" s="145"/>
      <c r="E46" s="146"/>
    </row>
    <row r="47" spans="1:6" x14ac:dyDescent="0.35">
      <c r="A47" s="98" t="s">
        <v>33</v>
      </c>
      <c r="B47" s="143" t="s">
        <v>92</v>
      </c>
      <c r="C47" s="143"/>
      <c r="D47" s="143"/>
      <c r="E47" s="99" t="s">
        <v>34</v>
      </c>
    </row>
    <row r="48" spans="1:6" x14ac:dyDescent="0.35">
      <c r="A48" s="106"/>
      <c r="B48" s="147"/>
      <c r="C48" s="148"/>
      <c r="D48" s="149"/>
      <c r="E48" s="107"/>
    </row>
    <row r="49" spans="1:7" x14ac:dyDescent="0.35">
      <c r="A49" s="106"/>
      <c r="B49" s="147"/>
      <c r="C49" s="148"/>
      <c r="D49" s="149"/>
      <c r="E49" s="107"/>
    </row>
    <row r="50" spans="1:7" ht="15.75" customHeight="1" x14ac:dyDescent="0.35">
      <c r="A50" s="104"/>
      <c r="B50" s="142"/>
      <c r="C50" s="142"/>
      <c r="D50" s="142"/>
      <c r="E50" s="108"/>
    </row>
    <row r="51" spans="1:7" s="16" customFormat="1" x14ac:dyDescent="0.35">
      <c r="A51" s="144"/>
      <c r="B51" s="145"/>
      <c r="C51" s="145"/>
      <c r="D51" s="145"/>
      <c r="E51" s="146"/>
      <c r="F51" s="7"/>
      <c r="G51" s="7"/>
    </row>
    <row r="52" spans="1:7" x14ac:dyDescent="0.35">
      <c r="A52" s="98" t="s">
        <v>33</v>
      </c>
      <c r="B52" s="143" t="s">
        <v>36</v>
      </c>
      <c r="C52" s="143"/>
      <c r="D52" s="143"/>
      <c r="E52" s="99" t="s">
        <v>34</v>
      </c>
    </row>
    <row r="53" spans="1:7" x14ac:dyDescent="0.35">
      <c r="A53" s="106"/>
      <c r="B53" s="147"/>
      <c r="C53" s="148"/>
      <c r="D53" s="149"/>
      <c r="E53" s="107"/>
    </row>
    <row r="54" spans="1:7" x14ac:dyDescent="0.35">
      <c r="A54" s="109"/>
      <c r="B54" s="142"/>
      <c r="C54" s="142"/>
      <c r="D54" s="142"/>
      <c r="E54" s="105"/>
    </row>
    <row r="55" spans="1:7" x14ac:dyDescent="0.35">
      <c r="A55" s="109"/>
      <c r="B55" s="142"/>
      <c r="C55" s="142"/>
      <c r="D55" s="142"/>
      <c r="E55" s="105"/>
    </row>
    <row r="56" spans="1:7" x14ac:dyDescent="0.35">
      <c r="A56" s="110"/>
      <c r="B56" s="142"/>
      <c r="C56" s="142"/>
      <c r="D56" s="142"/>
      <c r="E56" s="108"/>
    </row>
    <row r="57" spans="1:7" x14ac:dyDescent="0.35">
      <c r="A57" s="110"/>
      <c r="B57" s="142"/>
      <c r="C57" s="142"/>
      <c r="D57" s="142"/>
      <c r="E57" s="108"/>
    </row>
    <row r="58" spans="1:7" x14ac:dyDescent="0.35">
      <c r="A58" s="144"/>
      <c r="B58" s="145"/>
      <c r="C58" s="145"/>
      <c r="D58" s="145"/>
      <c r="E58" s="146"/>
    </row>
    <row r="59" spans="1:7" x14ac:dyDescent="0.35">
      <c r="A59" s="98" t="s">
        <v>33</v>
      </c>
      <c r="B59" s="143" t="s">
        <v>37</v>
      </c>
      <c r="C59" s="143"/>
      <c r="D59" s="143"/>
      <c r="E59" s="99" t="s">
        <v>34</v>
      </c>
    </row>
    <row r="60" spans="1:7" s="16" customFormat="1" x14ac:dyDescent="0.35">
      <c r="A60" s="104"/>
      <c r="B60" s="142"/>
      <c r="C60" s="142"/>
      <c r="D60" s="142"/>
      <c r="E60" s="108"/>
      <c r="F60" s="7"/>
      <c r="G60" s="7"/>
    </row>
    <row r="61" spans="1:7" s="16" customFormat="1" x14ac:dyDescent="0.35">
      <c r="A61" s="144"/>
      <c r="B61" s="145"/>
      <c r="C61" s="145"/>
      <c r="D61" s="145"/>
      <c r="E61" s="146"/>
      <c r="F61" s="7"/>
      <c r="G61" s="7"/>
    </row>
    <row r="62" spans="1:7" x14ac:dyDescent="0.35">
      <c r="A62" s="98" t="s">
        <v>33</v>
      </c>
      <c r="B62" s="143" t="s">
        <v>38</v>
      </c>
      <c r="C62" s="143"/>
      <c r="D62" s="143"/>
      <c r="E62" s="99" t="s">
        <v>34</v>
      </c>
    </row>
    <row r="63" spans="1:7" x14ac:dyDescent="0.35">
      <c r="A63" s="110"/>
      <c r="B63" s="151"/>
      <c r="C63" s="151"/>
      <c r="D63" s="151"/>
      <c r="E63" s="105"/>
    </row>
    <row r="64" spans="1:7" x14ac:dyDescent="0.35">
      <c r="A64" s="110"/>
      <c r="B64" s="151"/>
      <c r="C64" s="151"/>
      <c r="D64" s="151"/>
      <c r="E64" s="105"/>
    </row>
    <row r="65" spans="1:6" x14ac:dyDescent="0.35">
      <c r="A65" s="110"/>
      <c r="B65" s="151"/>
      <c r="C65" s="151"/>
      <c r="D65" s="151"/>
      <c r="E65" s="105"/>
    </row>
    <row r="66" spans="1:6" x14ac:dyDescent="0.35">
      <c r="A66" s="110"/>
      <c r="B66" s="142"/>
      <c r="C66" s="142"/>
      <c r="D66" s="142"/>
      <c r="E66" s="105"/>
    </row>
    <row r="67" spans="1:6" x14ac:dyDescent="0.35">
      <c r="A67" s="150" t="s">
        <v>28</v>
      </c>
      <c r="B67" s="150"/>
      <c r="C67" s="150"/>
      <c r="D67" s="150"/>
      <c r="E67" s="100">
        <f>SUM(E45:E66)</f>
        <v>0</v>
      </c>
      <c r="F67" s="12"/>
    </row>
    <row r="68" spans="1:6" x14ac:dyDescent="0.35">
      <c r="A68" s="101"/>
      <c r="B68" s="111"/>
      <c r="C68" s="111"/>
      <c r="D68" s="111"/>
      <c r="E68" s="112"/>
      <c r="F68" s="12"/>
    </row>
    <row r="69" spans="1:6" x14ac:dyDescent="0.35">
      <c r="A69" s="156" t="s">
        <v>9</v>
      </c>
      <c r="B69" s="156"/>
      <c r="C69" s="156"/>
      <c r="D69" s="156"/>
      <c r="E69" s="113" t="s">
        <v>6</v>
      </c>
    </row>
    <row r="70" spans="1:6" x14ac:dyDescent="0.35">
      <c r="A70" s="110" t="s">
        <v>10</v>
      </c>
      <c r="B70" s="142" t="s">
        <v>11</v>
      </c>
      <c r="C70" s="142"/>
      <c r="D70" s="142"/>
      <c r="E70" s="105">
        <f>+E45</f>
        <v>0</v>
      </c>
    </row>
    <row r="71" spans="1:6" x14ac:dyDescent="0.35">
      <c r="A71" s="110" t="s">
        <v>12</v>
      </c>
      <c r="B71" s="142" t="s">
        <v>92</v>
      </c>
      <c r="C71" s="142"/>
      <c r="D71" s="142"/>
      <c r="E71" s="105">
        <v>0</v>
      </c>
    </row>
    <row r="72" spans="1:6" x14ac:dyDescent="0.35">
      <c r="A72" s="110" t="s">
        <v>13</v>
      </c>
      <c r="B72" s="142" t="s">
        <v>21</v>
      </c>
      <c r="C72" s="142"/>
      <c r="D72" s="142"/>
      <c r="E72" s="105">
        <v>0</v>
      </c>
    </row>
    <row r="73" spans="1:6" x14ac:dyDescent="0.35">
      <c r="A73" s="110" t="s">
        <v>14</v>
      </c>
      <c r="B73" s="142" t="s">
        <v>37</v>
      </c>
      <c r="C73" s="142"/>
      <c r="D73" s="142"/>
      <c r="E73" s="105">
        <f>+E54+E56+E57</f>
        <v>0</v>
      </c>
    </row>
    <row r="74" spans="1:6" x14ac:dyDescent="0.35">
      <c r="A74" s="110" t="s">
        <v>15</v>
      </c>
      <c r="B74" s="142" t="s">
        <v>16</v>
      </c>
      <c r="C74" s="142"/>
      <c r="D74" s="142"/>
      <c r="E74" s="105">
        <f>+E63+E65+E66</f>
        <v>0</v>
      </c>
    </row>
    <row r="75" spans="1:6" x14ac:dyDescent="0.35">
      <c r="A75" s="157" t="s">
        <v>8</v>
      </c>
      <c r="B75" s="157"/>
      <c r="C75" s="157"/>
      <c r="D75" s="157"/>
      <c r="E75" s="114">
        <f>+E67</f>
        <v>0</v>
      </c>
      <c r="F75" s="11"/>
    </row>
    <row r="76" spans="1:6" x14ac:dyDescent="0.35">
      <c r="A76" s="157" t="s">
        <v>17</v>
      </c>
      <c r="B76" s="157"/>
      <c r="C76" s="157"/>
      <c r="D76" s="157"/>
      <c r="E76" s="114">
        <f>E41</f>
        <v>0</v>
      </c>
    </row>
    <row r="77" spans="1:6" x14ac:dyDescent="0.35">
      <c r="A77" s="157" t="s">
        <v>18</v>
      </c>
      <c r="B77" s="157"/>
      <c r="C77" s="157"/>
      <c r="D77" s="157"/>
      <c r="E77" s="114">
        <f>SUM(E75:E76)</f>
        <v>0</v>
      </c>
    </row>
    <row r="78" spans="1:6" x14ac:dyDescent="0.35">
      <c r="A78" s="155"/>
      <c r="B78" s="155"/>
      <c r="C78" s="155"/>
      <c r="D78" s="155"/>
      <c r="E78" s="155"/>
    </row>
    <row r="79" spans="1:6" x14ac:dyDescent="0.35">
      <c r="A79" s="156" t="s">
        <v>30</v>
      </c>
      <c r="B79" s="156"/>
      <c r="C79" s="156"/>
      <c r="D79" s="156"/>
      <c r="E79" s="156"/>
    </row>
    <row r="80" spans="1:6" x14ac:dyDescent="0.35">
      <c r="A80" s="188" t="s">
        <v>22</v>
      </c>
      <c r="B80" s="188"/>
      <c r="C80" s="188"/>
      <c r="D80" s="188"/>
      <c r="E80" s="115">
        <v>0</v>
      </c>
    </row>
    <row r="81" spans="1:5" x14ac:dyDescent="0.35">
      <c r="A81" s="157" t="s">
        <v>23</v>
      </c>
      <c r="B81" s="157"/>
      <c r="C81" s="157"/>
      <c r="D81" s="157"/>
      <c r="E81" s="114">
        <f>E80</f>
        <v>0</v>
      </c>
    </row>
    <row r="82" spans="1:5" x14ac:dyDescent="0.35">
      <c r="A82" s="116"/>
      <c r="B82" s="116"/>
      <c r="C82" s="116"/>
      <c r="D82" s="116"/>
      <c r="E82" s="116"/>
    </row>
    <row r="83" spans="1:5" x14ac:dyDescent="0.35">
      <c r="A83" s="161" t="s">
        <v>24</v>
      </c>
      <c r="B83" s="161"/>
      <c r="C83" s="161"/>
      <c r="D83" s="161"/>
      <c r="E83" s="161"/>
    </row>
    <row r="84" spans="1:5" x14ac:dyDescent="0.35">
      <c r="A84" s="9"/>
      <c r="B84" s="9"/>
      <c r="C84" s="9"/>
      <c r="D84" s="9"/>
      <c r="E84" s="9"/>
    </row>
    <row r="85" spans="1:5" x14ac:dyDescent="0.35">
      <c r="A85" s="163" t="s">
        <v>25</v>
      </c>
      <c r="B85" s="189"/>
      <c r="C85" s="189"/>
      <c r="D85" s="189"/>
      <c r="E85" s="189"/>
    </row>
    <row r="86" spans="1:5" x14ac:dyDescent="0.35">
      <c r="A86" s="163"/>
      <c r="B86" s="189"/>
      <c r="C86" s="189"/>
      <c r="D86" s="189"/>
      <c r="E86" s="189"/>
    </row>
    <row r="87" spans="1:5" x14ac:dyDescent="0.35">
      <c r="A87" s="163"/>
      <c r="B87" s="189"/>
      <c r="C87" s="189"/>
      <c r="D87" s="189"/>
      <c r="E87" s="189"/>
    </row>
    <row r="88" spans="1:5" x14ac:dyDescent="0.35">
      <c r="A88" s="189"/>
      <c r="B88" s="189"/>
      <c r="C88" s="189"/>
      <c r="D88" s="189"/>
      <c r="E88" s="189"/>
    </row>
    <row r="89" spans="1:5" ht="15.75" customHeight="1" x14ac:dyDescent="0.35">
      <c r="A89" s="186" t="s">
        <v>26</v>
      </c>
      <c r="B89" s="186"/>
      <c r="C89" s="186"/>
      <c r="D89" s="187" t="s">
        <v>27</v>
      </c>
      <c r="E89" s="187"/>
    </row>
    <row r="90" spans="1:5" ht="15.75" customHeight="1" x14ac:dyDescent="0.35">
      <c r="A90" s="158"/>
      <c r="B90" s="158"/>
      <c r="C90" s="158"/>
      <c r="D90" s="183"/>
      <c r="E90" s="183"/>
    </row>
    <row r="91" spans="1:5" x14ac:dyDescent="0.35">
      <c r="A91" s="159"/>
      <c r="B91" s="159"/>
      <c r="C91" s="159"/>
      <c r="D91" s="184"/>
      <c r="E91" s="184"/>
    </row>
    <row r="92" spans="1:5" x14ac:dyDescent="0.35">
      <c r="A92" s="160"/>
      <c r="B92" s="160"/>
      <c r="C92" s="160"/>
      <c r="D92" s="185"/>
      <c r="E92" s="185"/>
    </row>
    <row r="93" spans="1:5" x14ac:dyDescent="0.35">
      <c r="A93" s="8"/>
      <c r="B93" s="8"/>
      <c r="C93" s="8"/>
      <c r="D93" s="8"/>
      <c r="E93" s="8"/>
    </row>
    <row r="94" spans="1:5" x14ac:dyDescent="0.35">
      <c r="A94" s="161" t="s">
        <v>31</v>
      </c>
      <c r="B94" s="161"/>
      <c r="C94" s="161"/>
      <c r="D94" s="161"/>
      <c r="E94" s="161"/>
    </row>
    <row r="95" spans="1:5" x14ac:dyDescent="0.35">
      <c r="A95" s="162"/>
      <c r="B95" s="162"/>
      <c r="C95" s="162"/>
      <c r="D95" s="162"/>
      <c r="E95" s="162"/>
    </row>
    <row r="96" spans="1:5" x14ac:dyDescent="0.35">
      <c r="A96" s="163" t="s">
        <v>80</v>
      </c>
      <c r="B96" s="163"/>
      <c r="C96" s="163"/>
      <c r="D96" s="163"/>
      <c r="E96" s="163"/>
    </row>
    <row r="97" spans="1:6" x14ac:dyDescent="0.35">
      <c r="A97" s="163"/>
      <c r="B97" s="163"/>
      <c r="C97" s="163"/>
      <c r="D97" s="163"/>
      <c r="E97" s="163"/>
    </row>
    <row r="98" spans="1:6" x14ac:dyDescent="0.35">
      <c r="A98" s="163"/>
      <c r="B98" s="163"/>
      <c r="C98" s="163"/>
      <c r="D98" s="163"/>
      <c r="E98" s="163"/>
    </row>
    <row r="99" spans="1:6" x14ac:dyDescent="0.35">
      <c r="A99" s="163"/>
      <c r="B99" s="163"/>
      <c r="C99" s="163"/>
      <c r="D99" s="163"/>
      <c r="E99" s="163"/>
    </row>
    <row r="100" spans="1:6" x14ac:dyDescent="0.35">
      <c r="A100" s="163"/>
      <c r="B100" s="163"/>
      <c r="C100" s="163"/>
      <c r="D100" s="163"/>
      <c r="E100" s="163"/>
    </row>
    <row r="101" spans="1:6" x14ac:dyDescent="0.35">
      <c r="A101" s="10"/>
      <c r="B101" s="10"/>
      <c r="C101" s="10"/>
      <c r="D101" s="10"/>
      <c r="E101" s="10"/>
    </row>
    <row r="102" spans="1:6" ht="15.75" customHeight="1" x14ac:dyDescent="0.35">
      <c r="A102" s="163" t="s">
        <v>32</v>
      </c>
      <c r="B102" s="163"/>
      <c r="C102" s="163"/>
      <c r="D102" s="163"/>
      <c r="E102" s="163"/>
    </row>
    <row r="103" spans="1:6" x14ac:dyDescent="0.35">
      <c r="A103" s="163"/>
      <c r="B103" s="163"/>
      <c r="C103" s="163"/>
      <c r="D103" s="163"/>
      <c r="E103" s="163"/>
    </row>
    <row r="104" spans="1:6" x14ac:dyDescent="0.35">
      <c r="A104" s="163"/>
      <c r="B104" s="163"/>
      <c r="C104" s="163"/>
      <c r="D104" s="163"/>
      <c r="E104" s="163"/>
      <c r="F104" s="7"/>
    </row>
    <row r="105" spans="1:6" x14ac:dyDescent="0.35">
      <c r="A105" s="162"/>
      <c r="B105" s="162"/>
      <c r="C105" s="162"/>
      <c r="D105" s="162"/>
      <c r="E105" s="162"/>
    </row>
    <row r="106" spans="1:6" x14ac:dyDescent="0.35">
      <c r="D106" s="154"/>
      <c r="E106" s="154"/>
    </row>
    <row r="107" spans="1:6" x14ac:dyDescent="0.35">
      <c r="C107" s="4" t="s">
        <v>19</v>
      </c>
      <c r="D107" s="152" t="s">
        <v>81</v>
      </c>
      <c r="E107" s="152"/>
    </row>
    <row r="109" spans="1:6" x14ac:dyDescent="0.35">
      <c r="A109" s="153" t="s">
        <v>82</v>
      </c>
      <c r="B109" s="153"/>
      <c r="C109" s="153"/>
      <c r="D109" s="153"/>
      <c r="E109" s="153"/>
    </row>
    <row r="112" spans="1:6" x14ac:dyDescent="0.35">
      <c r="D112" s="154"/>
      <c r="E112" s="154"/>
    </row>
    <row r="113" spans="1:5" x14ac:dyDescent="0.35">
      <c r="D113" s="152" t="s">
        <v>20</v>
      </c>
      <c r="E113" s="152"/>
    </row>
    <row r="114" spans="1:5" x14ac:dyDescent="0.35">
      <c r="D114" s="6"/>
      <c r="E114" s="6"/>
    </row>
    <row r="115" spans="1:5" x14ac:dyDescent="0.35">
      <c r="D115" s="6"/>
      <c r="E115" s="6"/>
    </row>
    <row r="116" spans="1:5" x14ac:dyDescent="0.35">
      <c r="D116" s="6"/>
      <c r="E116" s="6"/>
    </row>
    <row r="117" spans="1:5" x14ac:dyDescent="0.35">
      <c r="D117" s="6"/>
      <c r="E117" s="6"/>
    </row>
    <row r="118" spans="1:5" x14ac:dyDescent="0.35">
      <c r="D118" s="6"/>
      <c r="E118" s="6"/>
    </row>
    <row r="119" spans="1:5" x14ac:dyDescent="0.35">
      <c r="D119" s="6"/>
      <c r="E119" s="6"/>
    </row>
    <row r="120" spans="1:5" x14ac:dyDescent="0.35">
      <c r="A120" s="14"/>
    </row>
  </sheetData>
  <mergeCells count="75">
    <mergeCell ref="D90:E92"/>
    <mergeCell ref="A89:C89"/>
    <mergeCell ref="D89:E89"/>
    <mergeCell ref="A79:E79"/>
    <mergeCell ref="A80:D80"/>
    <mergeCell ref="A81:D81"/>
    <mergeCell ref="A83:E83"/>
    <mergeCell ref="A85:E88"/>
    <mergeCell ref="A1:E1"/>
    <mergeCell ref="A2:E2"/>
    <mergeCell ref="A3:E3"/>
    <mergeCell ref="A5:B5"/>
    <mergeCell ref="A6:B6"/>
    <mergeCell ref="D6:E6"/>
    <mergeCell ref="A7:B7"/>
    <mergeCell ref="D7:E7"/>
    <mergeCell ref="A8:B8"/>
    <mergeCell ref="D8:E8"/>
    <mergeCell ref="A11:E11"/>
    <mergeCell ref="A12:E12"/>
    <mergeCell ref="A13:E16"/>
    <mergeCell ref="B18:D18"/>
    <mergeCell ref="B44:D44"/>
    <mergeCell ref="A41:D41"/>
    <mergeCell ref="A43:E43"/>
    <mergeCell ref="E30:E40"/>
    <mergeCell ref="A30:A40"/>
    <mergeCell ref="B30:D40"/>
    <mergeCell ref="A19:A29"/>
    <mergeCell ref="B19:D29"/>
    <mergeCell ref="E19:E29"/>
    <mergeCell ref="D113:E113"/>
    <mergeCell ref="A94:E94"/>
    <mergeCell ref="A95:E95"/>
    <mergeCell ref="A96:E100"/>
    <mergeCell ref="A102:E104"/>
    <mergeCell ref="A105:E105"/>
    <mergeCell ref="D106:E106"/>
    <mergeCell ref="B57:D57"/>
    <mergeCell ref="A58:E58"/>
    <mergeCell ref="D107:E107"/>
    <mergeCell ref="A109:E109"/>
    <mergeCell ref="D112:E112"/>
    <mergeCell ref="A78:E78"/>
    <mergeCell ref="A69:D69"/>
    <mergeCell ref="B70:D70"/>
    <mergeCell ref="B71:D71"/>
    <mergeCell ref="B72:D72"/>
    <mergeCell ref="B73:D73"/>
    <mergeCell ref="B74:D74"/>
    <mergeCell ref="A75:D75"/>
    <mergeCell ref="A76:D76"/>
    <mergeCell ref="A77:D77"/>
    <mergeCell ref="A90:C92"/>
    <mergeCell ref="A67:D67"/>
    <mergeCell ref="B59:D59"/>
    <mergeCell ref="B60:D60"/>
    <mergeCell ref="A61:E61"/>
    <mergeCell ref="B62:D62"/>
    <mergeCell ref="B63:D63"/>
    <mergeCell ref="B64:D64"/>
    <mergeCell ref="B66:D66"/>
    <mergeCell ref="B65:D65"/>
    <mergeCell ref="B56:D56"/>
    <mergeCell ref="B47:D47"/>
    <mergeCell ref="B45:D45"/>
    <mergeCell ref="A46:E46"/>
    <mergeCell ref="B52:D52"/>
    <mergeCell ref="A51:E51"/>
    <mergeCell ref="B54:D54"/>
    <mergeCell ref="B55:D55"/>
    <mergeCell ref="B53:D53"/>
    <mergeCell ref="B50:D50"/>
    <mergeCell ref="B48:D48"/>
    <mergeCell ref="B49:D49"/>
  </mergeCells>
  <pageMargins left="0.7" right="0.7" top="0.75" bottom="0.75" header="0.3" footer="0.3"/>
  <pageSetup scale="93" fitToHeight="0" orientation="portrait" r:id="rId1"/>
  <headerFooter>
    <oddFooter>&amp;C&amp;"Times New Roman,Regular"&amp;10Page &amp;P of &amp;N</oddFooter>
  </headerFooter>
  <rowBreaks count="1" manualBreakCount="1">
    <brk id="100"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D3C5-B19D-4A9B-9753-2708F4B1BE3A}">
  <sheetPr codeName="Sheet2">
    <pageSetUpPr fitToPage="1"/>
  </sheetPr>
  <dimension ref="A1:F156"/>
  <sheetViews>
    <sheetView view="pageBreakPreview" zoomScale="60" zoomScaleNormal="115" workbookViewId="0">
      <selection activeCell="F38" sqref="F38"/>
    </sheetView>
  </sheetViews>
  <sheetFormatPr defaultColWidth="42.81640625" defaultRowHeight="15.5" outlineLevelRow="2" x14ac:dyDescent="0.35"/>
  <cols>
    <col min="1" max="1" width="11.54296875" style="93" customWidth="1"/>
    <col min="2" max="2" width="45" style="42" customWidth="1"/>
    <col min="3" max="3" width="17.453125" style="42" customWidth="1"/>
    <col min="4" max="4" width="24.26953125" style="69" customWidth="1"/>
    <col min="5" max="5" width="23.81640625" style="69" customWidth="1"/>
    <col min="6" max="6" width="19.81640625" style="118" customWidth="1"/>
    <col min="7" max="16384" width="42.81640625" style="42"/>
  </cols>
  <sheetData>
    <row r="1" spans="1:5" x14ac:dyDescent="0.3">
      <c r="A1" s="182" t="s">
        <v>0</v>
      </c>
      <c r="B1" s="182"/>
      <c r="C1" s="182"/>
      <c r="D1" s="182"/>
      <c r="E1" s="182"/>
    </row>
    <row r="2" spans="1:5" x14ac:dyDescent="0.3">
      <c r="A2" s="181" t="s">
        <v>93</v>
      </c>
      <c r="B2" s="181"/>
      <c r="C2" s="181"/>
      <c r="D2" s="181"/>
      <c r="E2" s="181"/>
    </row>
    <row r="3" spans="1:5" x14ac:dyDescent="0.3">
      <c r="A3" s="181" t="s">
        <v>1</v>
      </c>
      <c r="B3" s="181"/>
      <c r="C3" s="181"/>
      <c r="D3" s="181"/>
      <c r="E3" s="181"/>
    </row>
    <row r="4" spans="1:5" x14ac:dyDescent="0.35">
      <c r="A4" s="75"/>
      <c r="B4" s="18"/>
      <c r="C4" s="18"/>
      <c r="D4" s="66"/>
      <c r="E4" s="22"/>
    </row>
    <row r="5" spans="1:5" x14ac:dyDescent="0.35">
      <c r="A5" s="200" t="s">
        <v>2</v>
      </c>
      <c r="B5" s="200"/>
      <c r="C5" s="20" t="s">
        <v>3</v>
      </c>
      <c r="D5" s="71"/>
      <c r="E5" s="22"/>
    </row>
    <row r="6" spans="1:5" x14ac:dyDescent="0.35">
      <c r="A6" s="28"/>
      <c r="B6" s="20"/>
      <c r="C6" s="20" t="s">
        <v>3</v>
      </c>
      <c r="D6" s="71"/>
      <c r="E6" s="22"/>
    </row>
    <row r="7" spans="1:5" x14ac:dyDescent="0.3">
      <c r="A7" s="180" t="s">
        <v>78</v>
      </c>
      <c r="B7" s="180"/>
      <c r="C7" s="20" t="s">
        <v>3</v>
      </c>
      <c r="D7" s="180" t="s">
        <v>79</v>
      </c>
      <c r="E7" s="180"/>
    </row>
    <row r="8" spans="1:5" x14ac:dyDescent="0.35">
      <c r="A8" s="28"/>
      <c r="B8" s="20"/>
      <c r="C8" s="20" t="s">
        <v>3</v>
      </c>
      <c r="D8" s="71"/>
      <c r="E8" s="22"/>
    </row>
    <row r="9" spans="1:5" x14ac:dyDescent="0.35">
      <c r="A9" s="28"/>
      <c r="B9" s="20" t="s">
        <v>4</v>
      </c>
      <c r="C9" s="20" t="s">
        <v>3</v>
      </c>
      <c r="D9" s="71"/>
      <c r="E9" s="22"/>
    </row>
    <row r="10" spans="1:5" x14ac:dyDescent="0.35">
      <c r="A10" s="75"/>
      <c r="B10" s="18"/>
      <c r="C10" s="18"/>
      <c r="D10" s="71" t="s">
        <v>19</v>
      </c>
      <c r="E10" s="22"/>
    </row>
    <row r="11" spans="1:5" x14ac:dyDescent="0.35">
      <c r="A11" s="208" t="s">
        <v>60</v>
      </c>
      <c r="B11" s="208"/>
      <c r="C11" s="208"/>
      <c r="D11" s="208"/>
      <c r="E11" s="208"/>
    </row>
    <row r="12" spans="1:5" x14ac:dyDescent="0.35">
      <c r="A12" s="76"/>
      <c r="B12" s="21"/>
      <c r="C12" s="21"/>
      <c r="D12" s="52"/>
      <c r="E12" s="52"/>
    </row>
    <row r="13" spans="1:5" x14ac:dyDescent="0.35">
      <c r="A13" s="209" t="s">
        <v>83</v>
      </c>
      <c r="B13" s="209"/>
      <c r="C13" s="209"/>
      <c r="D13" s="209"/>
      <c r="E13" s="209"/>
    </row>
    <row r="14" spans="1:5" x14ac:dyDescent="0.35">
      <c r="A14" s="209"/>
      <c r="B14" s="209"/>
      <c r="C14" s="209"/>
      <c r="D14" s="209"/>
      <c r="E14" s="209"/>
    </row>
    <row r="15" spans="1:5" x14ac:dyDescent="0.35">
      <c r="A15" s="209"/>
      <c r="B15" s="209"/>
      <c r="C15" s="209"/>
      <c r="D15" s="209"/>
      <c r="E15" s="209"/>
    </row>
    <row r="16" spans="1:5" x14ac:dyDescent="0.35">
      <c r="A16" s="77"/>
      <c r="B16" s="203" t="s">
        <v>88</v>
      </c>
      <c r="C16" s="203"/>
      <c r="D16" s="210"/>
      <c r="E16" s="117">
        <f>Inventory!E75</f>
        <v>0</v>
      </c>
    </row>
    <row r="17" spans="1:6" x14ac:dyDescent="0.35">
      <c r="A17" s="191" t="s">
        <v>41</v>
      </c>
      <c r="B17" s="191"/>
      <c r="C17" s="29"/>
      <c r="D17" s="25"/>
      <c r="E17" s="25"/>
    </row>
    <row r="18" spans="1:6" x14ac:dyDescent="0.35">
      <c r="A18" s="78" t="s">
        <v>39</v>
      </c>
      <c r="B18" s="193"/>
      <c r="C18" s="194"/>
      <c r="D18" s="72"/>
      <c r="E18" s="47"/>
    </row>
    <row r="19" spans="1:6" x14ac:dyDescent="0.35">
      <c r="A19" s="78" t="s">
        <v>39</v>
      </c>
      <c r="B19" s="193"/>
      <c r="C19" s="194"/>
      <c r="D19" s="72"/>
      <c r="E19" s="47"/>
    </row>
    <row r="20" spans="1:6" x14ac:dyDescent="0.35">
      <c r="A20" s="78" t="s">
        <v>39</v>
      </c>
      <c r="B20" s="193"/>
      <c r="C20" s="194"/>
      <c r="D20" s="72"/>
      <c r="E20" s="47"/>
    </row>
    <row r="21" spans="1:6" x14ac:dyDescent="0.35">
      <c r="A21" s="78" t="s">
        <v>39</v>
      </c>
      <c r="B21" s="193"/>
      <c r="C21" s="194"/>
      <c r="D21" s="72"/>
      <c r="E21" s="47"/>
    </row>
    <row r="22" spans="1:6" x14ac:dyDescent="0.35">
      <c r="A22" s="78" t="s">
        <v>39</v>
      </c>
      <c r="B22" s="193"/>
      <c r="C22" s="194"/>
      <c r="D22" s="72"/>
      <c r="E22" s="47"/>
    </row>
    <row r="23" spans="1:6" x14ac:dyDescent="0.35">
      <c r="A23" s="78" t="s">
        <v>39</v>
      </c>
      <c r="B23" s="193"/>
      <c r="C23" s="194"/>
      <c r="D23" s="72"/>
      <c r="E23" s="47"/>
    </row>
    <row r="24" spans="1:6" x14ac:dyDescent="0.35">
      <c r="A24" s="78" t="s">
        <v>39</v>
      </c>
      <c r="B24" s="193"/>
      <c r="C24" s="194"/>
      <c r="D24" s="72"/>
      <c r="E24" s="47"/>
    </row>
    <row r="25" spans="1:6" x14ac:dyDescent="0.35">
      <c r="A25" s="78" t="s">
        <v>39</v>
      </c>
      <c r="B25" s="193"/>
      <c r="C25" s="194"/>
      <c r="D25" s="72"/>
      <c r="E25" s="47"/>
    </row>
    <row r="26" spans="1:6" ht="63" customHeight="1" x14ac:dyDescent="0.35">
      <c r="A26" s="78" t="s">
        <v>39</v>
      </c>
      <c r="B26" s="193"/>
      <c r="C26" s="194"/>
      <c r="D26" s="72"/>
      <c r="E26" s="47"/>
      <c r="F26" s="119"/>
    </row>
    <row r="27" spans="1:6" ht="63" customHeight="1" x14ac:dyDescent="0.35">
      <c r="A27" s="75"/>
      <c r="B27" s="18"/>
      <c r="C27" s="18"/>
      <c r="D27" s="22"/>
      <c r="E27" s="22"/>
      <c r="F27" s="190" t="s">
        <v>103</v>
      </c>
    </row>
    <row r="28" spans="1:6" x14ac:dyDescent="0.35">
      <c r="A28" s="125" t="s">
        <v>42</v>
      </c>
      <c r="B28" s="23" t="s">
        <v>43</v>
      </c>
      <c r="C28" s="23" t="s">
        <v>89</v>
      </c>
      <c r="D28" s="24" t="s">
        <v>44</v>
      </c>
      <c r="E28" s="24" t="s">
        <v>45</v>
      </c>
      <c r="F28" s="190"/>
    </row>
    <row r="29" spans="1:6" x14ac:dyDescent="0.35">
      <c r="A29" s="206" t="s">
        <v>94</v>
      </c>
      <c r="B29" s="206"/>
      <c r="C29" s="206"/>
      <c r="D29" s="25"/>
      <c r="E29" s="25"/>
      <c r="F29" s="123"/>
    </row>
    <row r="30" spans="1:6" x14ac:dyDescent="0.35">
      <c r="A30" s="79"/>
      <c r="B30" s="26"/>
      <c r="C30" s="27"/>
      <c r="D30" s="53"/>
      <c r="E30" s="120"/>
      <c r="F30" s="123"/>
    </row>
    <row r="31" spans="1:6" x14ac:dyDescent="0.35">
      <c r="A31" s="80"/>
      <c r="B31" s="26"/>
      <c r="C31" s="27"/>
      <c r="D31" s="53"/>
      <c r="E31" s="120"/>
      <c r="F31" s="123"/>
    </row>
    <row r="32" spans="1:6" x14ac:dyDescent="0.35">
      <c r="A32" s="80"/>
      <c r="B32" s="26"/>
      <c r="C32" s="27"/>
      <c r="D32" s="53"/>
      <c r="E32" s="120"/>
      <c r="F32" s="123"/>
    </row>
    <row r="33" spans="1:6" x14ac:dyDescent="0.35">
      <c r="A33" s="80"/>
      <c r="B33" s="26"/>
      <c r="C33" s="46"/>
      <c r="D33" s="53"/>
      <c r="E33" s="120"/>
      <c r="F33" s="123"/>
    </row>
    <row r="34" spans="1:6" x14ac:dyDescent="0.35">
      <c r="A34" s="80"/>
      <c r="B34" s="26"/>
      <c r="C34" s="46"/>
      <c r="D34" s="53"/>
      <c r="E34" s="120"/>
      <c r="F34" s="123"/>
    </row>
    <row r="35" spans="1:6" x14ac:dyDescent="0.35">
      <c r="A35" s="79"/>
      <c r="B35" s="26"/>
      <c r="C35" s="27"/>
      <c r="D35" s="53"/>
      <c r="E35" s="120"/>
      <c r="F35" s="123"/>
    </row>
    <row r="36" spans="1:6" x14ac:dyDescent="0.35">
      <c r="A36" s="79"/>
      <c r="B36" s="26"/>
      <c r="C36" s="27"/>
      <c r="D36" s="53"/>
      <c r="E36" s="120"/>
      <c r="F36" s="123"/>
    </row>
    <row r="37" spans="1:6" x14ac:dyDescent="0.35">
      <c r="A37" s="79"/>
      <c r="B37" s="26"/>
      <c r="C37" s="27"/>
      <c r="D37" s="53"/>
      <c r="E37" s="120"/>
      <c r="F37" s="123"/>
    </row>
    <row r="38" spans="1:6" x14ac:dyDescent="0.35">
      <c r="A38" s="79"/>
      <c r="B38" s="26"/>
      <c r="C38" s="27"/>
      <c r="D38" s="53"/>
      <c r="E38" s="120"/>
      <c r="F38" s="123"/>
    </row>
    <row r="39" spans="1:6" x14ac:dyDescent="0.35">
      <c r="A39" s="79"/>
      <c r="B39" s="26"/>
      <c r="C39" s="27"/>
      <c r="D39" s="53"/>
      <c r="E39" s="120"/>
      <c r="F39" s="123"/>
    </row>
    <row r="40" spans="1:6" x14ac:dyDescent="0.35">
      <c r="A40" s="79"/>
      <c r="B40" s="26"/>
      <c r="C40" s="27"/>
      <c r="D40" s="53"/>
      <c r="E40" s="120"/>
      <c r="F40" s="123"/>
    </row>
    <row r="41" spans="1:6" x14ac:dyDescent="0.35">
      <c r="A41" s="79"/>
      <c r="B41" s="26"/>
      <c r="C41" s="27"/>
      <c r="D41" s="124"/>
      <c r="E41" s="121"/>
      <c r="F41" s="123"/>
    </row>
    <row r="42" spans="1:6" x14ac:dyDescent="0.35">
      <c r="A42" s="79"/>
      <c r="B42" s="26"/>
      <c r="C42" s="27"/>
      <c r="D42" s="54"/>
      <c r="E42" s="121"/>
      <c r="F42" s="123"/>
    </row>
    <row r="43" spans="1:6" x14ac:dyDescent="0.35">
      <c r="A43" s="81"/>
      <c r="B43" s="26"/>
      <c r="C43" s="48"/>
      <c r="D43" s="55"/>
      <c r="E43" s="122"/>
      <c r="F43" s="123"/>
    </row>
    <row r="44" spans="1:6" x14ac:dyDescent="0.35">
      <c r="A44" s="82"/>
      <c r="B44" s="26"/>
      <c r="C44" s="48"/>
      <c r="D44" s="55"/>
      <c r="E44" s="122"/>
      <c r="F44" s="123"/>
    </row>
    <row r="45" spans="1:6" x14ac:dyDescent="0.35">
      <c r="A45" s="81"/>
      <c r="B45" s="26"/>
      <c r="C45" s="27"/>
      <c r="D45" s="54"/>
      <c r="E45" s="121"/>
      <c r="F45" s="123"/>
    </row>
    <row r="46" spans="1:6" x14ac:dyDescent="0.35">
      <c r="A46" s="82"/>
      <c r="B46" s="26"/>
      <c r="C46" s="27"/>
      <c r="D46" s="54"/>
      <c r="E46" s="121"/>
      <c r="F46" s="123"/>
    </row>
    <row r="47" spans="1:6" x14ac:dyDescent="0.35">
      <c r="A47" s="82"/>
      <c r="B47" s="26"/>
      <c r="C47" s="27"/>
      <c r="D47" s="54"/>
      <c r="E47" s="121"/>
      <c r="F47" s="123"/>
    </row>
    <row r="48" spans="1:6" x14ac:dyDescent="0.35">
      <c r="A48" s="79"/>
      <c r="B48" s="26"/>
      <c r="C48" s="27"/>
      <c r="D48" s="54"/>
      <c r="E48" s="121"/>
      <c r="F48" s="123"/>
    </row>
    <row r="49" spans="1:6" x14ac:dyDescent="0.35">
      <c r="A49" s="79"/>
      <c r="B49" s="26"/>
      <c r="C49" s="27"/>
      <c r="D49" s="54"/>
      <c r="E49" s="121"/>
      <c r="F49" s="123"/>
    </row>
    <row r="50" spans="1:6" x14ac:dyDescent="0.35">
      <c r="A50" s="79"/>
      <c r="B50" s="26"/>
      <c r="C50" s="27"/>
      <c r="D50" s="54"/>
      <c r="E50" s="121"/>
      <c r="F50" s="123"/>
    </row>
    <row r="51" spans="1:6" x14ac:dyDescent="0.35">
      <c r="A51" s="79"/>
      <c r="B51" s="26"/>
      <c r="C51" s="27"/>
      <c r="D51" s="54"/>
      <c r="E51" s="121"/>
      <c r="F51" s="123"/>
    </row>
    <row r="52" spans="1:6" x14ac:dyDescent="0.35">
      <c r="A52" s="79"/>
      <c r="B52" s="26"/>
      <c r="C52" s="27"/>
      <c r="D52" s="54"/>
      <c r="E52" s="121"/>
      <c r="F52" s="123"/>
    </row>
    <row r="53" spans="1:6" x14ac:dyDescent="0.35">
      <c r="A53" s="79"/>
      <c r="B53" s="26"/>
      <c r="C53" s="27"/>
      <c r="D53" s="54"/>
      <c r="E53" s="121"/>
      <c r="F53" s="123"/>
    </row>
    <row r="54" spans="1:6" x14ac:dyDescent="0.35">
      <c r="A54" s="79"/>
      <c r="B54" s="26"/>
      <c r="C54" s="27"/>
      <c r="D54" s="54"/>
      <c r="E54" s="121"/>
      <c r="F54" s="123"/>
    </row>
    <row r="55" spans="1:6" x14ac:dyDescent="0.35">
      <c r="A55" s="79"/>
      <c r="B55" s="26"/>
      <c r="C55" s="27"/>
      <c r="D55" s="54"/>
      <c r="E55" s="121"/>
      <c r="F55" s="123"/>
    </row>
    <row r="56" spans="1:6" x14ac:dyDescent="0.35">
      <c r="A56" s="79"/>
      <c r="B56" s="26"/>
      <c r="C56" s="27"/>
      <c r="D56" s="54"/>
      <c r="E56" s="121"/>
      <c r="F56" s="123"/>
    </row>
    <row r="57" spans="1:6" x14ac:dyDescent="0.35">
      <c r="A57" s="79"/>
      <c r="B57" s="26"/>
      <c r="C57" s="27"/>
      <c r="D57" s="54"/>
      <c r="E57" s="121"/>
      <c r="F57" s="123"/>
    </row>
    <row r="58" spans="1:6" x14ac:dyDescent="0.35">
      <c r="A58" s="79"/>
      <c r="B58" s="26"/>
      <c r="C58" s="27"/>
      <c r="D58" s="53"/>
      <c r="E58" s="120"/>
      <c r="F58" s="123"/>
    </row>
    <row r="59" spans="1:6" x14ac:dyDescent="0.35">
      <c r="A59" s="79"/>
      <c r="B59" s="26"/>
      <c r="C59" s="27"/>
      <c r="D59" s="53"/>
      <c r="E59" s="120"/>
      <c r="F59" s="123"/>
    </row>
    <row r="60" spans="1:6" x14ac:dyDescent="0.35">
      <c r="A60" s="79"/>
      <c r="B60" s="26"/>
      <c r="C60" s="27"/>
      <c r="D60" s="53"/>
      <c r="E60" s="120"/>
      <c r="F60" s="123"/>
    </row>
    <row r="61" spans="1:6" x14ac:dyDescent="0.35">
      <c r="A61" s="79"/>
      <c r="B61" s="26"/>
      <c r="C61" s="27"/>
      <c r="D61" s="53"/>
      <c r="E61" s="120"/>
      <c r="F61" s="123"/>
    </row>
    <row r="62" spans="1:6" x14ac:dyDescent="0.35">
      <c r="A62" s="79"/>
      <c r="B62" s="26"/>
      <c r="C62" s="27"/>
      <c r="D62" s="53"/>
      <c r="E62" s="120"/>
      <c r="F62" s="123"/>
    </row>
    <row r="63" spans="1:6" x14ac:dyDescent="0.35">
      <c r="A63" s="79"/>
      <c r="B63" s="26"/>
      <c r="C63" s="27"/>
      <c r="D63" s="53"/>
      <c r="E63" s="120"/>
      <c r="F63" s="123"/>
    </row>
    <row r="64" spans="1:6" x14ac:dyDescent="0.35">
      <c r="A64" s="79"/>
      <c r="B64" s="26"/>
      <c r="C64" s="27"/>
      <c r="D64" s="53"/>
      <c r="E64" s="120"/>
      <c r="F64" s="123"/>
    </row>
    <row r="65" spans="1:6" x14ac:dyDescent="0.35">
      <c r="A65" s="79"/>
      <c r="B65" s="26"/>
      <c r="C65" s="27"/>
      <c r="D65" s="53"/>
      <c r="E65" s="120"/>
      <c r="F65" s="123"/>
    </row>
    <row r="66" spans="1:6" x14ac:dyDescent="0.35">
      <c r="A66" s="79"/>
      <c r="B66" s="26"/>
      <c r="C66" s="27"/>
      <c r="D66" s="53"/>
      <c r="E66" s="120"/>
      <c r="F66" s="123"/>
    </row>
    <row r="67" spans="1:6" x14ac:dyDescent="0.35">
      <c r="A67" s="207" t="s">
        <v>102</v>
      </c>
      <c r="B67" s="206"/>
      <c r="C67" s="206"/>
      <c r="D67" s="53"/>
      <c r="E67" s="121"/>
      <c r="F67" s="123"/>
    </row>
    <row r="68" spans="1:6" x14ac:dyDescent="0.35">
      <c r="A68" s="79"/>
      <c r="B68" s="26"/>
      <c r="C68" s="27"/>
      <c r="D68" s="53"/>
      <c r="E68" s="121"/>
      <c r="F68" s="123"/>
    </row>
    <row r="69" spans="1:6" x14ac:dyDescent="0.35">
      <c r="A69" s="79"/>
      <c r="B69" s="26"/>
      <c r="C69" s="27"/>
      <c r="D69" s="54"/>
      <c r="E69" s="121"/>
      <c r="F69" s="123"/>
    </row>
    <row r="70" spans="1:6" x14ac:dyDescent="0.35">
      <c r="A70" s="79"/>
      <c r="B70" s="26"/>
      <c r="C70" s="27"/>
      <c r="D70" s="54"/>
      <c r="E70" s="121"/>
      <c r="F70" s="123"/>
    </row>
    <row r="71" spans="1:6" x14ac:dyDescent="0.35">
      <c r="A71" s="79"/>
      <c r="B71" s="26"/>
      <c r="C71" s="27"/>
      <c r="D71" s="54"/>
      <c r="E71" s="121"/>
      <c r="F71" s="123"/>
    </row>
    <row r="72" spans="1:6" x14ac:dyDescent="0.35">
      <c r="A72" s="79"/>
      <c r="B72" s="26"/>
      <c r="C72" s="27"/>
      <c r="D72" s="54"/>
      <c r="E72" s="121"/>
      <c r="F72" s="123"/>
    </row>
    <row r="73" spans="1:6" x14ac:dyDescent="0.35">
      <c r="A73" s="79"/>
      <c r="B73" s="26"/>
      <c r="C73" s="27"/>
      <c r="D73" s="53"/>
      <c r="E73" s="120"/>
      <c r="F73" s="123"/>
    </row>
    <row r="74" spans="1:6" x14ac:dyDescent="0.35">
      <c r="A74" s="79"/>
      <c r="B74" s="26"/>
      <c r="C74" s="27"/>
      <c r="D74" s="53"/>
      <c r="E74" s="120"/>
      <c r="F74" s="123"/>
    </row>
    <row r="75" spans="1:6" x14ac:dyDescent="0.35">
      <c r="A75" s="80"/>
      <c r="B75" s="26"/>
      <c r="C75" s="27"/>
      <c r="D75" s="53"/>
      <c r="E75" s="120"/>
      <c r="F75" s="123"/>
    </row>
    <row r="76" spans="1:6" x14ac:dyDescent="0.35">
      <c r="A76" s="80"/>
      <c r="B76" s="26"/>
      <c r="C76" s="27"/>
      <c r="D76" s="53"/>
      <c r="E76" s="120"/>
      <c r="F76" s="123"/>
    </row>
    <row r="77" spans="1:6" x14ac:dyDescent="0.35">
      <c r="A77" s="80"/>
      <c r="B77" s="26"/>
      <c r="C77" s="27"/>
      <c r="D77" s="53"/>
      <c r="E77" s="120"/>
      <c r="F77" s="123"/>
    </row>
    <row r="78" spans="1:6" x14ac:dyDescent="0.35">
      <c r="A78" s="80" t="s">
        <v>107</v>
      </c>
      <c r="B78" s="26" t="s">
        <v>110</v>
      </c>
      <c r="C78" s="27"/>
      <c r="D78" s="53"/>
      <c r="E78" s="120"/>
      <c r="F78" s="123"/>
    </row>
    <row r="79" spans="1:6" x14ac:dyDescent="0.35">
      <c r="A79" s="80"/>
      <c r="B79" s="26"/>
      <c r="C79" s="27"/>
      <c r="D79" s="53"/>
      <c r="E79" s="120"/>
      <c r="F79" s="123"/>
    </row>
    <row r="80" spans="1:6" x14ac:dyDescent="0.35">
      <c r="A80" s="80" t="s">
        <v>107</v>
      </c>
      <c r="B80" s="26" t="s">
        <v>108</v>
      </c>
      <c r="C80" s="27"/>
      <c r="D80" s="53"/>
      <c r="E80" s="120"/>
      <c r="F80" s="123"/>
    </row>
    <row r="81" spans="1:6" x14ac:dyDescent="0.35">
      <c r="A81" s="80"/>
      <c r="B81" s="26" t="s">
        <v>109</v>
      </c>
      <c r="C81" s="27"/>
      <c r="D81" s="53"/>
      <c r="E81" s="120">
        <f>'Stat Fee Calcs'!H15</f>
        <v>250</v>
      </c>
      <c r="F81" s="123"/>
    </row>
    <row r="82" spans="1:6" ht="47.25" customHeight="1" x14ac:dyDescent="0.35">
      <c r="A82" s="80"/>
      <c r="B82" s="26" t="s">
        <v>112</v>
      </c>
      <c r="C82" s="27"/>
      <c r="D82" s="53"/>
      <c r="E82" s="120"/>
      <c r="F82" s="123"/>
    </row>
    <row r="83" spans="1:6" x14ac:dyDescent="0.35">
      <c r="A83" s="80"/>
      <c r="B83" s="26"/>
      <c r="C83" s="27"/>
      <c r="D83" s="53"/>
      <c r="E83" s="120"/>
      <c r="F83" s="123"/>
    </row>
    <row r="84" spans="1:6" x14ac:dyDescent="0.35">
      <c r="A84" s="80" t="s">
        <v>107</v>
      </c>
      <c r="B84" s="26" t="s">
        <v>111</v>
      </c>
      <c r="C84" s="27"/>
      <c r="D84" s="53"/>
      <c r="E84" s="120"/>
      <c r="F84" s="123"/>
    </row>
    <row r="85" spans="1:6" x14ac:dyDescent="0.35">
      <c r="A85" s="80"/>
      <c r="B85" s="26" t="s">
        <v>109</v>
      </c>
      <c r="C85" s="27"/>
      <c r="D85" s="53"/>
      <c r="E85" s="120">
        <f>'Stat Fee Calcs'!H15</f>
        <v>250</v>
      </c>
      <c r="F85" s="123"/>
    </row>
    <row r="86" spans="1:6" ht="31" x14ac:dyDescent="0.35">
      <c r="A86" s="80"/>
      <c r="B86" s="26" t="s">
        <v>113</v>
      </c>
      <c r="C86" s="27"/>
      <c r="D86" s="53"/>
      <c r="E86" s="120"/>
      <c r="F86" s="123"/>
    </row>
    <row r="87" spans="1:6" x14ac:dyDescent="0.35">
      <c r="A87" s="79"/>
      <c r="B87" s="26"/>
      <c r="C87" s="27"/>
      <c r="D87" s="53"/>
      <c r="E87" s="121"/>
      <c r="F87" s="123"/>
    </row>
    <row r="88" spans="1:6" x14ac:dyDescent="0.35">
      <c r="A88" s="28"/>
      <c r="B88" s="29"/>
      <c r="C88" s="30" t="s">
        <v>46</v>
      </c>
      <c r="D88" s="56">
        <f>SUM(D30:D87)</f>
        <v>0</v>
      </c>
      <c r="E88" s="56">
        <f>SUM(E30:E87)</f>
        <v>500</v>
      </c>
    </row>
    <row r="89" spans="1:6" outlineLevel="1" x14ac:dyDescent="0.35">
      <c r="A89" s="28"/>
      <c r="B89" s="29"/>
      <c r="C89" s="30" t="s">
        <v>47</v>
      </c>
      <c r="D89" s="56">
        <f>-E88</f>
        <v>-500</v>
      </c>
      <c r="E89" s="56"/>
    </row>
    <row r="90" spans="1:6" outlineLevel="2" x14ac:dyDescent="0.35">
      <c r="A90" s="28"/>
      <c r="B90" s="203" t="s">
        <v>48</v>
      </c>
      <c r="C90" s="203"/>
      <c r="D90" s="56">
        <f>+E16</f>
        <v>0</v>
      </c>
      <c r="E90" s="57"/>
    </row>
    <row r="91" spans="1:6" outlineLevel="1" x14ac:dyDescent="0.35">
      <c r="A91" s="28"/>
      <c r="B91" s="97" t="s">
        <v>95</v>
      </c>
      <c r="C91" s="97">
        <f>SUBTOTAL(9,C90:C90)</f>
        <v>0</v>
      </c>
      <c r="D91" s="56"/>
      <c r="E91" s="57"/>
    </row>
    <row r="92" spans="1:6" ht="16" outlineLevel="2" thickBot="1" x14ac:dyDescent="0.4">
      <c r="A92" s="28"/>
      <c r="B92" s="204" t="s">
        <v>49</v>
      </c>
      <c r="C92" s="204"/>
      <c r="D92" s="60">
        <f>SUM(D88:D90)</f>
        <v>-500</v>
      </c>
      <c r="E92" s="57"/>
    </row>
    <row r="93" spans="1:6" ht="16" outlineLevel="1" thickTop="1" x14ac:dyDescent="0.35">
      <c r="A93" s="28"/>
      <c r="B93" s="97" t="s">
        <v>96</v>
      </c>
      <c r="C93" s="97">
        <f>SUBTOTAL(9,C92:C92)</f>
        <v>0</v>
      </c>
      <c r="D93" s="73"/>
      <c r="E93" s="57"/>
    </row>
    <row r="94" spans="1:6" x14ac:dyDescent="0.35">
      <c r="A94" s="28"/>
      <c r="B94" s="97" t="s">
        <v>97</v>
      </c>
      <c r="C94" s="97">
        <f>SUBTOTAL(9,C89:C92)</f>
        <v>0</v>
      </c>
      <c r="D94" s="73"/>
      <c r="E94" s="57"/>
    </row>
    <row r="95" spans="1:6" x14ac:dyDescent="0.35">
      <c r="A95" s="83"/>
      <c r="B95" s="31"/>
      <c r="C95" s="29"/>
      <c r="D95" s="25"/>
      <c r="E95" s="25"/>
    </row>
    <row r="96" spans="1:6" x14ac:dyDescent="0.35">
      <c r="A96" s="205" t="s">
        <v>50</v>
      </c>
      <c r="B96" s="205"/>
      <c r="C96" s="205"/>
      <c r="D96" s="205"/>
      <c r="E96" s="205"/>
    </row>
    <row r="97" spans="1:5" x14ac:dyDescent="0.35">
      <c r="A97" s="84" t="s">
        <v>10</v>
      </c>
      <c r="B97" s="201" t="s">
        <v>11</v>
      </c>
      <c r="C97" s="202"/>
      <c r="D97" s="32"/>
      <c r="E97" s="58"/>
    </row>
    <row r="98" spans="1:5" x14ac:dyDescent="0.35">
      <c r="A98" s="84" t="s">
        <v>12</v>
      </c>
      <c r="B98" s="201" t="s">
        <v>92</v>
      </c>
      <c r="C98" s="202"/>
      <c r="D98" s="33"/>
      <c r="E98" s="59"/>
    </row>
    <row r="99" spans="1:5" x14ac:dyDescent="0.35">
      <c r="A99" s="84" t="s">
        <v>13</v>
      </c>
      <c r="B99" s="201" t="s">
        <v>21</v>
      </c>
      <c r="C99" s="202"/>
      <c r="D99" s="34"/>
      <c r="E99" s="58"/>
    </row>
    <row r="100" spans="1:5" x14ac:dyDescent="0.35">
      <c r="A100" s="84" t="s">
        <v>14</v>
      </c>
      <c r="B100" s="201" t="s">
        <v>37</v>
      </c>
      <c r="C100" s="202"/>
      <c r="D100" s="33"/>
      <c r="E100" s="59"/>
    </row>
    <row r="101" spans="1:5" x14ac:dyDescent="0.35">
      <c r="A101" s="84" t="s">
        <v>15</v>
      </c>
      <c r="B101" s="201" t="s">
        <v>114</v>
      </c>
      <c r="C101" s="202"/>
      <c r="D101" s="33"/>
      <c r="E101" s="59"/>
    </row>
    <row r="102" spans="1:5" ht="16" thickBot="1" x14ac:dyDescent="0.4">
      <c r="A102" s="75"/>
      <c r="B102" s="29"/>
      <c r="C102" s="35"/>
      <c r="D102" s="36" t="s">
        <v>104</v>
      </c>
      <c r="E102" s="60">
        <f>SUM(E97:E101)</f>
        <v>0</v>
      </c>
    </row>
    <row r="103" spans="1:5" ht="16.5" thickTop="1" thickBot="1" x14ac:dyDescent="0.4">
      <c r="A103" s="84"/>
      <c r="B103" s="95" t="s">
        <v>101</v>
      </c>
      <c r="C103" s="96"/>
      <c r="D103" s="94" t="s">
        <v>98</v>
      </c>
      <c r="E103" s="60">
        <f>SUM(E98:E102)</f>
        <v>0</v>
      </c>
    </row>
    <row r="104" spans="1:5" ht="16" thickTop="1" x14ac:dyDescent="0.35">
      <c r="A104" s="192" t="s">
        <v>51</v>
      </c>
      <c r="B104" s="192"/>
      <c r="C104" s="192"/>
      <c r="D104" s="192"/>
      <c r="E104" s="192"/>
    </row>
    <row r="105" spans="1:5" x14ac:dyDescent="0.35">
      <c r="A105" s="75"/>
      <c r="B105" s="29"/>
      <c r="C105" s="19"/>
      <c r="D105" s="36"/>
      <c r="E105" s="22"/>
    </row>
    <row r="106" spans="1:5" x14ac:dyDescent="0.35">
      <c r="A106" s="163" t="s">
        <v>61</v>
      </c>
      <c r="B106" s="163"/>
      <c r="C106" s="163"/>
      <c r="D106" s="163"/>
      <c r="E106" s="163"/>
    </row>
    <row r="107" spans="1:5" x14ac:dyDescent="0.35">
      <c r="A107" s="163"/>
      <c r="B107" s="163"/>
      <c r="C107" s="163"/>
      <c r="D107" s="163"/>
      <c r="E107" s="163"/>
    </row>
    <row r="108" spans="1:5" x14ac:dyDescent="0.35">
      <c r="A108" s="163"/>
      <c r="B108" s="163"/>
      <c r="C108" s="163"/>
      <c r="D108" s="163"/>
      <c r="E108" s="163"/>
    </row>
    <row r="109" spans="1:5" x14ac:dyDescent="0.35">
      <c r="A109" s="163"/>
      <c r="B109" s="163"/>
      <c r="C109" s="163"/>
      <c r="D109" s="163"/>
      <c r="E109" s="163"/>
    </row>
    <row r="110" spans="1:5" x14ac:dyDescent="0.35">
      <c r="A110" s="85"/>
      <c r="B110" s="10"/>
      <c r="C110" s="10"/>
      <c r="D110" s="61"/>
      <c r="E110" s="61"/>
    </row>
    <row r="111" spans="1:5" x14ac:dyDescent="0.35">
      <c r="A111" s="195" t="s">
        <v>52</v>
      </c>
      <c r="B111" s="195"/>
      <c r="C111" s="195"/>
      <c r="D111" s="195"/>
      <c r="E111" s="195"/>
    </row>
    <row r="112" spans="1:5" x14ac:dyDescent="0.35">
      <c r="A112" s="86"/>
      <c r="B112" s="49"/>
      <c r="C112" s="49"/>
      <c r="D112" s="62"/>
      <c r="E112" s="62"/>
    </row>
    <row r="113" spans="1:5" ht="31" x14ac:dyDescent="0.35">
      <c r="A113" s="87" t="s">
        <v>62</v>
      </c>
      <c r="B113" s="37" t="s">
        <v>53</v>
      </c>
      <c r="C113" s="38" t="s">
        <v>54</v>
      </c>
      <c r="D113" s="63" t="s">
        <v>55</v>
      </c>
      <c r="E113" s="63" t="s">
        <v>76</v>
      </c>
    </row>
    <row r="114" spans="1:5" x14ac:dyDescent="0.35">
      <c r="A114" s="88"/>
      <c r="B114" s="50"/>
      <c r="C114" s="51"/>
      <c r="D114" s="74"/>
      <c r="E114" s="64"/>
    </row>
    <row r="115" spans="1:5" x14ac:dyDescent="0.35">
      <c r="A115" s="89"/>
      <c r="B115" s="31"/>
      <c r="C115" s="40"/>
      <c r="D115" s="74"/>
      <c r="E115" s="64"/>
    </row>
    <row r="116" spans="1:5" x14ac:dyDescent="0.35">
      <c r="A116" s="89"/>
      <c r="B116" s="31"/>
      <c r="C116" s="40"/>
      <c r="D116" s="74"/>
      <c r="E116" s="64"/>
    </row>
    <row r="117" spans="1:5" x14ac:dyDescent="0.35">
      <c r="A117" s="90"/>
      <c r="B117" s="31"/>
      <c r="C117" s="40"/>
      <c r="D117" s="65">
        <f>SUM(D114:D116)</f>
        <v>0</v>
      </c>
      <c r="E117" s="65">
        <f>SUM(E115:E116)</f>
        <v>0</v>
      </c>
    </row>
    <row r="118" spans="1:5" x14ac:dyDescent="0.35">
      <c r="A118" s="90"/>
      <c r="B118" s="31"/>
      <c r="C118" s="40"/>
      <c r="D118" s="66"/>
      <c r="E118" s="66"/>
    </row>
    <row r="119" spans="1:5" x14ac:dyDescent="0.35">
      <c r="A119" s="163" t="s">
        <v>63</v>
      </c>
      <c r="B119" s="163"/>
      <c r="C119" s="163"/>
      <c r="D119" s="163"/>
      <c r="E119" s="163"/>
    </row>
    <row r="120" spans="1:5" x14ac:dyDescent="0.35">
      <c r="A120" s="163"/>
      <c r="B120" s="163"/>
      <c r="C120" s="163"/>
      <c r="D120" s="163"/>
      <c r="E120" s="163"/>
    </row>
    <row r="121" spans="1:5" x14ac:dyDescent="0.35">
      <c r="A121" s="28"/>
      <c r="B121" s="29"/>
      <c r="C121" s="39"/>
      <c r="D121" s="25"/>
      <c r="E121" s="25"/>
    </row>
    <row r="122" spans="1:5" x14ac:dyDescent="0.35">
      <c r="A122" s="163" t="s">
        <v>84</v>
      </c>
      <c r="B122" s="163"/>
      <c r="C122" s="163"/>
      <c r="D122" s="163"/>
      <c r="E122" s="163"/>
    </row>
    <row r="123" spans="1:5" x14ac:dyDescent="0.35">
      <c r="A123" s="163"/>
      <c r="B123" s="163"/>
      <c r="C123" s="163"/>
      <c r="D123" s="163"/>
      <c r="E123" s="163"/>
    </row>
    <row r="124" spans="1:5" x14ac:dyDescent="0.35">
      <c r="A124" s="163"/>
      <c r="B124" s="163"/>
      <c r="C124" s="163"/>
      <c r="D124" s="163"/>
      <c r="E124" s="163"/>
    </row>
    <row r="125" spans="1:5" x14ac:dyDescent="0.35">
      <c r="A125" s="91"/>
      <c r="B125" s="17"/>
      <c r="C125" s="40"/>
      <c r="D125" s="67"/>
      <c r="E125" s="67"/>
    </row>
    <row r="126" spans="1:5" x14ac:dyDescent="0.35">
      <c r="A126" s="163" t="s">
        <v>64</v>
      </c>
      <c r="B126" s="163"/>
      <c r="C126" s="163"/>
      <c r="D126" s="163"/>
      <c r="E126" s="163"/>
    </row>
    <row r="127" spans="1:5" x14ac:dyDescent="0.35">
      <c r="A127" s="163"/>
      <c r="B127" s="163"/>
      <c r="C127" s="163"/>
      <c r="D127" s="163"/>
      <c r="E127" s="163"/>
    </row>
    <row r="128" spans="1:5" x14ac:dyDescent="0.35">
      <c r="A128" s="163"/>
      <c r="B128" s="163"/>
      <c r="C128" s="163"/>
      <c r="D128" s="163"/>
      <c r="E128" s="163"/>
    </row>
    <row r="129" spans="1:5" x14ac:dyDescent="0.35">
      <c r="A129" s="163"/>
      <c r="B129" s="163"/>
      <c r="C129" s="163"/>
      <c r="D129" s="163"/>
      <c r="E129" s="163"/>
    </row>
    <row r="130" spans="1:5" x14ac:dyDescent="0.35">
      <c r="A130" s="163"/>
      <c r="B130" s="163"/>
      <c r="C130" s="163"/>
      <c r="D130" s="163"/>
      <c r="E130" s="163"/>
    </row>
    <row r="131" spans="1:5" x14ac:dyDescent="0.35">
      <c r="A131" s="163"/>
      <c r="B131" s="163"/>
      <c r="C131" s="163"/>
      <c r="D131" s="163"/>
      <c r="E131" s="163"/>
    </row>
    <row r="132" spans="1:5" x14ac:dyDescent="0.35">
      <c r="A132" s="163"/>
      <c r="B132" s="163"/>
      <c r="C132" s="163"/>
      <c r="D132" s="163"/>
      <c r="E132" s="163"/>
    </row>
    <row r="133" spans="1:5" x14ac:dyDescent="0.35">
      <c r="A133" s="163"/>
      <c r="B133" s="163"/>
      <c r="C133" s="163"/>
      <c r="D133" s="163"/>
      <c r="E133" s="163"/>
    </row>
    <row r="134" spans="1:5" x14ac:dyDescent="0.35">
      <c r="A134" s="163"/>
      <c r="B134" s="163"/>
      <c r="C134" s="163"/>
      <c r="D134" s="163"/>
      <c r="E134" s="163"/>
    </row>
    <row r="135" spans="1:5" x14ac:dyDescent="0.35">
      <c r="A135" s="92"/>
      <c r="B135" s="41" t="s">
        <v>77</v>
      </c>
      <c r="C135" s="43"/>
      <c r="D135" s="68"/>
      <c r="E135" s="68"/>
    </row>
    <row r="136" spans="1:5" x14ac:dyDescent="0.35">
      <c r="A136" s="199" t="s">
        <v>56</v>
      </c>
      <c r="B136" s="199"/>
      <c r="C136" s="199"/>
      <c r="D136" s="199"/>
      <c r="E136" s="199"/>
    </row>
    <row r="137" spans="1:5" x14ac:dyDescent="0.35">
      <c r="A137" s="199"/>
      <c r="B137" s="199"/>
      <c r="C137" s="199"/>
      <c r="D137" s="199"/>
      <c r="E137" s="199"/>
    </row>
    <row r="138" spans="1:5" x14ac:dyDescent="0.35">
      <c r="A138" s="199"/>
      <c r="B138" s="199"/>
      <c r="C138" s="199"/>
      <c r="D138" s="199"/>
      <c r="E138" s="199"/>
    </row>
    <row r="139" spans="1:5" x14ac:dyDescent="0.35">
      <c r="A139" s="75"/>
      <c r="B139" s="18"/>
      <c r="C139" s="19"/>
      <c r="D139" s="22"/>
      <c r="E139" s="25"/>
    </row>
    <row r="140" spans="1:5" x14ac:dyDescent="0.35">
      <c r="A140" s="75"/>
      <c r="B140" s="18"/>
      <c r="C140" s="200"/>
      <c r="D140" s="200"/>
      <c r="E140" s="200"/>
    </row>
    <row r="141" spans="1:5" x14ac:dyDescent="0.35">
      <c r="A141" s="75"/>
      <c r="B141" s="18"/>
      <c r="C141" s="19"/>
      <c r="D141" s="25"/>
    </row>
    <row r="142" spans="1:5" x14ac:dyDescent="0.35">
      <c r="A142" s="196" t="s">
        <v>75</v>
      </c>
      <c r="B142" s="196"/>
      <c r="C142" s="191" t="s">
        <v>57</v>
      </c>
      <c r="D142" s="191"/>
      <c r="E142" s="191"/>
    </row>
    <row r="143" spans="1:5" x14ac:dyDescent="0.35">
      <c r="A143" s="196" t="s">
        <v>85</v>
      </c>
      <c r="B143" s="196"/>
      <c r="C143" s="192" t="s">
        <v>86</v>
      </c>
      <c r="D143" s="192"/>
      <c r="E143" s="192"/>
    </row>
    <row r="144" spans="1:5" x14ac:dyDescent="0.35">
      <c r="A144" s="198" t="s">
        <v>58</v>
      </c>
      <c r="B144" s="198"/>
      <c r="C144" s="192" t="s">
        <v>99</v>
      </c>
      <c r="D144" s="192"/>
      <c r="E144" s="192"/>
    </row>
    <row r="145" spans="1:5" x14ac:dyDescent="0.35">
      <c r="A145" s="77"/>
      <c r="B145" s="29"/>
      <c r="C145" s="192" t="s">
        <v>100</v>
      </c>
      <c r="D145" s="192"/>
      <c r="E145" s="192"/>
    </row>
    <row r="146" spans="1:5" x14ac:dyDescent="0.35">
      <c r="A146" s="77"/>
      <c r="B146" s="29"/>
      <c r="C146" s="198" t="s">
        <v>59</v>
      </c>
      <c r="D146" s="198"/>
      <c r="E146" s="198"/>
    </row>
    <row r="147" spans="1:5" x14ac:dyDescent="0.35">
      <c r="A147" s="77"/>
      <c r="B147" s="29"/>
      <c r="C147" s="192"/>
      <c r="D147" s="192"/>
      <c r="E147" s="192"/>
    </row>
    <row r="148" spans="1:5" x14ac:dyDescent="0.35">
      <c r="A148" s="196"/>
      <c r="B148" s="196"/>
      <c r="C148" s="197"/>
      <c r="D148" s="197"/>
      <c r="E148" s="197"/>
    </row>
    <row r="149" spans="1:5" x14ac:dyDescent="0.35">
      <c r="A149" s="77"/>
      <c r="B149" s="29"/>
      <c r="C149" s="198"/>
      <c r="D149" s="198"/>
      <c r="E149" s="198"/>
    </row>
    <row r="150" spans="1:5" x14ac:dyDescent="0.35">
      <c r="C150" s="44"/>
    </row>
    <row r="151" spans="1:5" x14ac:dyDescent="0.35">
      <c r="A151" s="163" t="s">
        <v>87</v>
      </c>
      <c r="B151" s="163"/>
      <c r="C151" s="163"/>
      <c r="D151" s="163"/>
      <c r="E151" s="163"/>
    </row>
    <row r="152" spans="1:5" x14ac:dyDescent="0.35">
      <c r="A152" s="163"/>
      <c r="B152" s="163"/>
      <c r="C152" s="163"/>
      <c r="D152" s="163"/>
      <c r="E152" s="163"/>
    </row>
    <row r="153" spans="1:5" x14ac:dyDescent="0.35">
      <c r="A153" s="77"/>
      <c r="B153" s="29"/>
      <c r="C153" s="39"/>
      <c r="D153" s="25"/>
      <c r="E153" s="70"/>
    </row>
    <row r="154" spans="1:5" x14ac:dyDescent="0.35">
      <c r="A154" s="77"/>
      <c r="B154" s="29"/>
      <c r="C154" s="39"/>
      <c r="D154" s="25"/>
      <c r="E154" s="70"/>
    </row>
    <row r="155" spans="1:5" x14ac:dyDescent="0.35">
      <c r="A155" s="77"/>
      <c r="B155" s="29"/>
      <c r="C155" s="191" t="s">
        <v>57</v>
      </c>
      <c r="D155" s="191"/>
      <c r="E155" s="191"/>
    </row>
    <row r="156" spans="1:5" x14ac:dyDescent="0.35">
      <c r="A156" s="77"/>
      <c r="B156" s="29"/>
      <c r="C156" s="192" t="s">
        <v>20</v>
      </c>
      <c r="D156" s="192"/>
      <c r="E156" s="192"/>
    </row>
  </sheetData>
  <mergeCells count="53">
    <mergeCell ref="A11:E11"/>
    <mergeCell ref="A13:E15"/>
    <mergeCell ref="B16:D16"/>
    <mergeCell ref="A1:E1"/>
    <mergeCell ref="A2:E2"/>
    <mergeCell ref="A3:E3"/>
    <mergeCell ref="A5:B5"/>
    <mergeCell ref="A7:B7"/>
    <mergeCell ref="D7:E7"/>
    <mergeCell ref="B90:C90"/>
    <mergeCell ref="B92:C92"/>
    <mergeCell ref="A96:E96"/>
    <mergeCell ref="B97:C97"/>
    <mergeCell ref="A17:B17"/>
    <mergeCell ref="B18:C18"/>
    <mergeCell ref="B19:C19"/>
    <mergeCell ref="A29:C29"/>
    <mergeCell ref="B20:C20"/>
    <mergeCell ref="A67:C67"/>
    <mergeCell ref="A126:E134"/>
    <mergeCell ref="B101:C101"/>
    <mergeCell ref="A104:E104"/>
    <mergeCell ref="B98:C98"/>
    <mergeCell ref="B100:C100"/>
    <mergeCell ref="B99:C99"/>
    <mergeCell ref="C149:E149"/>
    <mergeCell ref="C144:E144"/>
    <mergeCell ref="C147:E147"/>
    <mergeCell ref="A136:E138"/>
    <mergeCell ref="C140:E140"/>
    <mergeCell ref="A142:B142"/>
    <mergeCell ref="C142:E142"/>
    <mergeCell ref="A143:B143"/>
    <mergeCell ref="C143:E143"/>
    <mergeCell ref="A144:B144"/>
    <mergeCell ref="C145:E145"/>
    <mergeCell ref="C146:E146"/>
    <mergeCell ref="F27:F28"/>
    <mergeCell ref="C155:E155"/>
    <mergeCell ref="C156:E156"/>
    <mergeCell ref="B21:C21"/>
    <mergeCell ref="B22:C22"/>
    <mergeCell ref="B23:C23"/>
    <mergeCell ref="B24:C24"/>
    <mergeCell ref="B25:C25"/>
    <mergeCell ref="B26:C26"/>
    <mergeCell ref="A106:E109"/>
    <mergeCell ref="A111:E111"/>
    <mergeCell ref="A119:E120"/>
    <mergeCell ref="A122:E124"/>
    <mergeCell ref="A151:E152"/>
    <mergeCell ref="A148:B148"/>
    <mergeCell ref="C148:E148"/>
  </mergeCells>
  <pageMargins left="0.25" right="0.25" top="0.5" bottom="0.5" header="0.3" footer="0.3"/>
  <pageSetup scale="72" fitToHeight="0" orientation="portrait" r:id="rId1"/>
  <headerFooter>
    <oddFooter>&amp;C&amp;"Times New Roman,Regular"&amp;10Page &amp;P of &amp;N</oddFooter>
  </headerFooter>
  <rowBreaks count="2" manualBreakCount="2">
    <brk id="44" max="5" man="1"/>
    <brk id="94" max="5"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FD675-C903-4442-80AD-C1DA38779A5F}">
  <sheetPr codeName="Sheet3">
    <pageSetUpPr fitToPage="1"/>
  </sheetPr>
  <dimension ref="A1:J39"/>
  <sheetViews>
    <sheetView tabSelected="1" workbookViewId="0">
      <selection activeCell="F7" sqref="F7"/>
    </sheetView>
  </sheetViews>
  <sheetFormatPr defaultRowHeight="14.5" x14ac:dyDescent="0.35"/>
  <cols>
    <col min="1" max="1" width="27.81640625" bestFit="1" customWidth="1"/>
    <col min="2" max="2" width="15.26953125" style="45" bestFit="1" customWidth="1"/>
    <col min="3" max="3" width="18.81640625" bestFit="1" customWidth="1"/>
    <col min="4" max="4" width="19.453125" bestFit="1" customWidth="1"/>
    <col min="5" max="5" width="13.1796875" bestFit="1" customWidth="1"/>
    <col min="6" max="7" width="16.1796875" bestFit="1" customWidth="1"/>
    <col min="8" max="8" width="16.1796875" customWidth="1"/>
  </cols>
  <sheetData>
    <row r="1" spans="1:10" ht="15.5" x14ac:dyDescent="0.35">
      <c r="A1" s="212" t="s">
        <v>65</v>
      </c>
      <c r="B1" s="212"/>
      <c r="C1" s="212"/>
      <c r="D1" s="212"/>
      <c r="E1" s="212"/>
      <c r="F1" s="212"/>
      <c r="G1" s="212"/>
      <c r="H1" s="212"/>
      <c r="I1" s="13"/>
      <c r="J1" s="13"/>
    </row>
    <row r="2" spans="1:10" ht="15.5" x14ac:dyDescent="0.35">
      <c r="A2" s="212" t="s">
        <v>115</v>
      </c>
      <c r="B2" s="212"/>
      <c r="C2" s="212"/>
      <c r="D2" s="212"/>
      <c r="E2" s="212"/>
      <c r="F2" s="212"/>
      <c r="G2" s="212"/>
      <c r="H2" s="212"/>
      <c r="I2" s="13"/>
      <c r="J2" s="13"/>
    </row>
    <row r="3" spans="1:10" ht="15.5" x14ac:dyDescent="0.35">
      <c r="A3" s="13"/>
      <c r="B3" s="126"/>
      <c r="C3" s="13"/>
      <c r="D3" s="13"/>
      <c r="E3" s="13"/>
      <c r="F3" s="13"/>
      <c r="G3" s="13"/>
      <c r="H3" s="13"/>
      <c r="I3" s="13"/>
      <c r="J3" s="13"/>
    </row>
    <row r="4" spans="1:10" ht="15.5" x14ac:dyDescent="0.35">
      <c r="A4" s="7" t="s">
        <v>106</v>
      </c>
      <c r="B4" s="127"/>
      <c r="C4" s="7" t="s">
        <v>67</v>
      </c>
      <c r="D4" s="128">
        <f>H15</f>
        <v>250</v>
      </c>
      <c r="E4" s="128"/>
      <c r="F4" s="13"/>
      <c r="G4" s="13"/>
      <c r="H4" s="13"/>
      <c r="I4" s="13"/>
      <c r="J4" s="13"/>
    </row>
    <row r="5" spans="1:10" ht="15.5" x14ac:dyDescent="0.35">
      <c r="A5" s="13"/>
      <c r="B5" s="13"/>
      <c r="C5" s="7" t="s">
        <v>68</v>
      </c>
      <c r="D5" s="7" t="s">
        <v>69</v>
      </c>
      <c r="E5" s="7" t="s">
        <v>70</v>
      </c>
      <c r="F5" s="7" t="s">
        <v>71</v>
      </c>
      <c r="G5" s="7" t="s">
        <v>71</v>
      </c>
      <c r="H5" s="13"/>
      <c r="I5" s="13"/>
      <c r="J5" s="13"/>
    </row>
    <row r="6" spans="1:10" ht="15.5" x14ac:dyDescent="0.35">
      <c r="A6" s="7" t="s">
        <v>72</v>
      </c>
      <c r="B6" s="129">
        <v>5000</v>
      </c>
      <c r="C6" s="139">
        <v>0.05</v>
      </c>
      <c r="D6" s="140">
        <v>5000</v>
      </c>
      <c r="E6" s="140">
        <f>B4-B6</f>
        <v>-5000</v>
      </c>
      <c r="F6" s="141">
        <f>(B6*C6)</f>
        <v>250</v>
      </c>
      <c r="G6" s="141" t="b">
        <f>IF(AND(E6&gt;0, E6&lt;B7),(E6*C7))</f>
        <v>0</v>
      </c>
      <c r="H6" s="13"/>
      <c r="I6" s="13"/>
      <c r="J6" s="13"/>
    </row>
    <row r="7" spans="1:10" ht="15.5" x14ac:dyDescent="0.35">
      <c r="A7" s="7" t="s">
        <v>73</v>
      </c>
      <c r="B7" s="130">
        <v>20000</v>
      </c>
      <c r="C7" s="139">
        <v>0.04</v>
      </c>
      <c r="D7" s="140">
        <f>B7+D6</f>
        <v>25000</v>
      </c>
      <c r="E7" s="140">
        <f>B4-D7</f>
        <v>-25000</v>
      </c>
      <c r="F7" s="141" t="b">
        <f>IF(B4&gt;D7, (B7*C7))</f>
        <v>0</v>
      </c>
      <c r="G7" s="141" t="b">
        <f>IF(AND(E7&gt;0, E7&lt;B8),(E7*C8))</f>
        <v>0</v>
      </c>
      <c r="H7" s="13"/>
      <c r="I7" s="13"/>
      <c r="J7" s="13"/>
    </row>
    <row r="8" spans="1:10" ht="15.5" x14ac:dyDescent="0.35">
      <c r="A8" s="7" t="s">
        <v>73</v>
      </c>
      <c r="B8" s="130">
        <v>75000</v>
      </c>
      <c r="C8" s="139">
        <v>0.03</v>
      </c>
      <c r="D8" s="140">
        <f>B8+D7</f>
        <v>100000</v>
      </c>
      <c r="E8" s="140">
        <f>B4-D8</f>
        <v>-100000</v>
      </c>
      <c r="F8" s="141" t="b">
        <f>IF(B4&gt;D8, (B8*C8))</f>
        <v>0</v>
      </c>
      <c r="G8" s="141" t="b">
        <f>IF(AND(E8&gt;0, E8&lt;B9),(E8*C9))</f>
        <v>0</v>
      </c>
      <c r="H8" s="13"/>
      <c r="I8" s="13"/>
      <c r="J8" s="13"/>
    </row>
    <row r="9" spans="1:10" ht="15.5" x14ac:dyDescent="0.35">
      <c r="A9" s="7" t="s">
        <v>73</v>
      </c>
      <c r="B9" s="130">
        <v>300000</v>
      </c>
      <c r="C9" s="139">
        <v>2.75E-2</v>
      </c>
      <c r="D9" s="140">
        <f>B9+D8</f>
        <v>400000</v>
      </c>
      <c r="E9" s="140">
        <f>B4-D9</f>
        <v>-400000</v>
      </c>
      <c r="F9" s="141" t="b">
        <f>IF(B4&gt;D9, (B9*C9))</f>
        <v>0</v>
      </c>
      <c r="G9" s="141" t="b">
        <f>IF(AND(E9&gt;0, E9&lt;B10),(E9*C10))</f>
        <v>0</v>
      </c>
      <c r="H9" s="13"/>
      <c r="I9" s="13"/>
      <c r="J9" s="13"/>
    </row>
    <row r="10" spans="1:10" ht="15.5" x14ac:dyDescent="0.35">
      <c r="A10" s="7" t="s">
        <v>73</v>
      </c>
      <c r="B10" s="130">
        <v>600000</v>
      </c>
      <c r="C10" s="139">
        <v>2.5000000000000001E-2</v>
      </c>
      <c r="D10" s="140">
        <f>D9+B10</f>
        <v>1000000</v>
      </c>
      <c r="E10" s="140">
        <f>B4-D10</f>
        <v>-1000000</v>
      </c>
      <c r="F10" s="141" t="b">
        <f>IF(B4&gt;D10, (B10*C10))</f>
        <v>0</v>
      </c>
      <c r="G10" s="141" t="b">
        <f>IF(AND(E10&gt;0, E10&lt;B12),(E10*C12))</f>
        <v>0</v>
      </c>
      <c r="H10" s="13"/>
      <c r="I10" s="13"/>
      <c r="J10" s="13"/>
    </row>
    <row r="11" spans="1:10" ht="15.5" x14ac:dyDescent="0.35">
      <c r="A11" s="7" t="s">
        <v>74</v>
      </c>
      <c r="B11" s="132">
        <v>1000000</v>
      </c>
      <c r="C11" s="139">
        <v>0.02</v>
      </c>
      <c r="D11" s="140">
        <f>D10+B11</f>
        <v>2000000</v>
      </c>
      <c r="E11" s="140">
        <f>B4-D11</f>
        <v>-2000000</v>
      </c>
      <c r="F11" s="141" t="b">
        <f>IF(B4&gt;D11, (B11*C11))</f>
        <v>0</v>
      </c>
      <c r="G11" s="141" t="b">
        <f>IF(AND(E11&gt;0, E11&lt;B12),(E11*C11))</f>
        <v>0</v>
      </c>
      <c r="H11" s="13"/>
      <c r="I11" s="13"/>
      <c r="J11" s="13"/>
    </row>
    <row r="12" spans="1:10" ht="15.5" x14ac:dyDescent="0.35">
      <c r="A12" s="7"/>
      <c r="B12" s="132">
        <f>E11</f>
        <v>-2000000</v>
      </c>
      <c r="C12" s="139">
        <v>0.02</v>
      </c>
      <c r="D12" s="140">
        <f>D11+B12</f>
        <v>0</v>
      </c>
      <c r="E12" s="140">
        <f>B4-D12</f>
        <v>0</v>
      </c>
      <c r="F12" s="141" t="b">
        <f>IF(B12&gt;0,B12*C12)</f>
        <v>0</v>
      </c>
      <c r="G12" s="141" t="b">
        <f>IF(AND(E12&gt;0, E12&lt;B13),(E12*C12))</f>
        <v>0</v>
      </c>
      <c r="H12" s="13"/>
      <c r="I12" s="13"/>
      <c r="J12" s="13"/>
    </row>
    <row r="13" spans="1:10" ht="16" thickBot="1" x14ac:dyDescent="0.4">
      <c r="A13" s="13"/>
      <c r="B13" s="13"/>
      <c r="C13" s="13"/>
      <c r="D13" s="13"/>
      <c r="E13" s="13"/>
      <c r="F13" s="133">
        <f>SUM(F6:F12)</f>
        <v>250</v>
      </c>
      <c r="G13" s="133">
        <f>SUM(G6:G12)</f>
        <v>0</v>
      </c>
      <c r="H13" s="13"/>
      <c r="I13" s="13"/>
      <c r="J13" s="13"/>
    </row>
    <row r="14" spans="1:10" ht="16.5" thickTop="1" thickBot="1" x14ac:dyDescent="0.4">
      <c r="A14" s="13"/>
      <c r="B14" s="128"/>
      <c r="C14" s="13"/>
      <c r="D14" s="128"/>
      <c r="E14" s="13"/>
      <c r="F14" s="131"/>
      <c r="G14" s="131"/>
      <c r="H14" s="13"/>
      <c r="I14" s="13"/>
      <c r="J14" s="13"/>
    </row>
    <row r="15" spans="1:10" ht="16" thickBot="1" x14ac:dyDescent="0.4">
      <c r="A15" s="13"/>
      <c r="B15" s="13"/>
      <c r="C15" s="13"/>
      <c r="D15" s="13"/>
      <c r="E15" s="13"/>
      <c r="F15" s="134"/>
      <c r="G15" s="7" t="s">
        <v>67</v>
      </c>
      <c r="H15" s="135">
        <f>SUM(F13:G13)</f>
        <v>250</v>
      </c>
      <c r="I15" s="13"/>
      <c r="J15" s="13"/>
    </row>
    <row r="16" spans="1:10" ht="15.5" x14ac:dyDescent="0.35">
      <c r="A16" s="13"/>
      <c r="B16" s="13"/>
      <c r="C16" s="13"/>
      <c r="D16" s="13"/>
      <c r="E16" s="13"/>
      <c r="F16" s="13"/>
      <c r="G16" s="13"/>
      <c r="H16" s="13"/>
      <c r="I16" s="13"/>
      <c r="J16" s="13"/>
    </row>
    <row r="17" spans="1:10" ht="15.5" x14ac:dyDescent="0.35">
      <c r="A17" s="13"/>
      <c r="B17" s="13"/>
      <c r="C17" s="13"/>
      <c r="D17" s="13"/>
      <c r="E17" s="13"/>
      <c r="F17" s="13"/>
      <c r="G17" s="13"/>
      <c r="H17" s="13"/>
      <c r="I17" s="13"/>
      <c r="J17" s="13"/>
    </row>
    <row r="18" spans="1:10" ht="15.5" x14ac:dyDescent="0.35">
      <c r="A18" s="211"/>
      <c r="B18" s="211"/>
      <c r="C18" s="211"/>
      <c r="D18" s="13"/>
      <c r="E18" s="13"/>
      <c r="F18" s="13"/>
      <c r="G18" s="13"/>
      <c r="H18" s="13"/>
      <c r="I18" s="13"/>
      <c r="J18" s="13"/>
    </row>
    <row r="19" spans="1:10" ht="15.5" x14ac:dyDescent="0.35">
      <c r="A19" s="13" t="s">
        <v>105</v>
      </c>
      <c r="B19" s="126"/>
      <c r="C19" s="13"/>
      <c r="D19" s="13"/>
      <c r="E19" s="13"/>
      <c r="F19" s="13"/>
      <c r="G19" s="13"/>
      <c r="H19" s="13"/>
      <c r="I19" s="13"/>
      <c r="J19" s="13"/>
    </row>
    <row r="20" spans="1:10" ht="15.5" x14ac:dyDescent="0.35">
      <c r="A20" s="13"/>
      <c r="B20" s="126"/>
      <c r="C20" s="13"/>
      <c r="D20" s="13"/>
      <c r="E20" s="13"/>
      <c r="F20" s="13"/>
      <c r="G20" s="13"/>
      <c r="H20" s="13"/>
      <c r="I20" s="13"/>
      <c r="J20" s="13"/>
    </row>
    <row r="21" spans="1:10" ht="15.5" x14ac:dyDescent="0.35">
      <c r="A21" s="16" t="s">
        <v>66</v>
      </c>
      <c r="B21" s="126">
        <v>0</v>
      </c>
      <c r="C21" s="16" t="s">
        <v>67</v>
      </c>
      <c r="D21" s="13"/>
      <c r="E21" s="13"/>
      <c r="F21" s="13"/>
      <c r="G21" s="13"/>
      <c r="H21" s="13"/>
      <c r="I21" s="13"/>
      <c r="J21" s="13"/>
    </row>
    <row r="22" spans="1:10" ht="15.5" x14ac:dyDescent="0.35">
      <c r="A22" s="13"/>
      <c r="B22" s="126"/>
      <c r="C22" s="13"/>
      <c r="D22" s="13"/>
      <c r="E22" s="13"/>
      <c r="F22" s="13"/>
      <c r="G22" s="13"/>
      <c r="H22" s="13"/>
      <c r="I22" s="13"/>
      <c r="J22" s="13"/>
    </row>
    <row r="23" spans="1:10" ht="15.5" x14ac:dyDescent="0.35">
      <c r="A23" s="13"/>
      <c r="B23" s="126"/>
      <c r="C23" s="13"/>
      <c r="D23" s="13"/>
      <c r="E23" s="13"/>
      <c r="F23" s="13"/>
      <c r="G23" s="13"/>
      <c r="H23" s="13"/>
      <c r="I23" s="13"/>
      <c r="J23" s="13"/>
    </row>
    <row r="24" spans="1:10" ht="15.5" x14ac:dyDescent="0.35">
      <c r="A24" s="13"/>
      <c r="B24" s="126"/>
      <c r="C24" s="13"/>
      <c r="D24" s="13"/>
      <c r="E24" s="13"/>
      <c r="F24" s="13"/>
      <c r="G24" s="13"/>
      <c r="H24" s="13"/>
      <c r="I24" s="13"/>
      <c r="J24" s="13"/>
    </row>
    <row r="25" spans="1:10" ht="15.5" x14ac:dyDescent="0.35">
      <c r="A25" s="13"/>
      <c r="B25" s="126"/>
      <c r="C25" s="13"/>
      <c r="D25" s="13"/>
      <c r="E25" s="13"/>
      <c r="F25" s="13"/>
      <c r="G25" s="13"/>
      <c r="H25" s="13"/>
      <c r="I25" s="13"/>
      <c r="J25" s="13"/>
    </row>
    <row r="26" spans="1:10" ht="15.5" x14ac:dyDescent="0.35">
      <c r="A26" s="13"/>
      <c r="B26" s="126"/>
      <c r="C26" s="13"/>
      <c r="D26" s="13"/>
      <c r="E26" s="13"/>
      <c r="F26" s="13"/>
      <c r="G26" s="13"/>
      <c r="H26" s="13"/>
      <c r="I26" s="13"/>
      <c r="J26" s="13"/>
    </row>
    <row r="39" spans="1:4" s="136" customFormat="1" ht="12" x14ac:dyDescent="0.3">
      <c r="A39" s="136" t="s">
        <v>116</v>
      </c>
      <c r="B39" s="137"/>
      <c r="D39" s="138" t="s">
        <v>115</v>
      </c>
    </row>
  </sheetData>
  <mergeCells count="3">
    <mergeCell ref="A18:C18"/>
    <mergeCell ref="A1:H1"/>
    <mergeCell ref="A2:H2"/>
  </mergeCells>
  <pageMargins left="0.7" right="0.7" top="0.75" bottom="0.75" header="0.3" footer="0.3"/>
  <pageSetup scale="86"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Inventory</vt:lpstr>
      <vt:lpstr>Final Settlement</vt:lpstr>
      <vt:lpstr>Stat Fee Calcs</vt:lpstr>
      <vt:lpstr>'Final Settlement'!Print_Area</vt:lpstr>
      <vt:lpstr>Inventory!Print_Area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Misty Watson</dc:creator>
  <cp:lastModifiedBy>Carmen N. White</cp:lastModifiedBy>
  <cp:lastPrinted>2024-11-27T16:19:38Z</cp:lastPrinted>
  <dcterms:created xsi:type="dcterms:W3CDTF">2017-05-03T21:36:48Z</dcterms:created>
  <dcterms:modified xsi:type="dcterms:W3CDTF">2024-12-24T15:45:39Z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aveLocal">
    <vt:bool>true</vt:bool>
  </property>
</Properties>
</file>